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ms-office.chartcolorstyle+xml" PartName="/xl/charts/colors1.xml"/>
  <Override ContentType="application/vnd.ms-office.chartcolorstyle+xml" PartName="/xl/charts/colors2.xml"/>
  <Override ContentType="application/vnd.ms-office.chartstyle+xml" PartName="/xl/charts/style1.xml"/>
  <Override ContentType="application/vnd.ms-office.chartstyle+xml" PartName="/xl/charts/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Owner\Dropbox (Personal)\2.Work\1. GFN\1. Project\2023_1001_PD_環境省\2023_1129_ワークショップ「ツール触ってみようの会」\発表用スライド\"/>
    </mc:Choice>
  </mc:AlternateContent>
  <xr:revisionPtr revIDLastSave="0" documentId="8_{F18B0972-1DED-4587-B514-E77FE61DC0CF}" xr6:coauthVersionLast="47" xr6:coauthVersionMax="47" xr10:uidLastSave="{00000000-0000-0000-0000-000000000000}"/>
  <bookViews>
    <workbookView xWindow="3810" yWindow="735" windowWidth="25425" windowHeight="15015" activeTab="1" xr2:uid="{7138BA9C-52A6-494F-8DE4-9602C10BA858}"/>
  </bookViews>
  <sheets>
    <sheet name="エコフットの算定" sheetId="6" r:id="rId1"/>
    <sheet name="ビジネスフットプリントとは" sheetId="2" r:id="rId2"/>
    <sheet name="算定" sheetId="5" r:id="rId3"/>
    <sheet name="暮らしとエコフット" sheetId="8" r:id="rId4"/>
    <sheet name="参考資料" sheetId="7" r:id="rId5"/>
  </sheets>
  <externalReferences>
    <externalReference r:id="rId6"/>
  </externalReferences>
  <definedNames>
    <definedName name="constant_area_shelf">[1]const_npp_EEZ_shelf_area!$A$8:$G$295</definedName>
    <definedName name="constant_grazing_npp">[1]const_grazing_npp!$A$6:$D$248</definedName>
    <definedName name="country_code">[1]intro!$C$10</definedName>
  </definedName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 i="5" l="1"/>
  <c r="H25" i="5"/>
  <c r="H26" i="5"/>
  <c r="H27" i="5"/>
  <c r="H28" i="5"/>
  <c r="H29" i="5"/>
  <c r="H30" i="5"/>
  <c r="H31" i="5"/>
  <c r="H32" i="5"/>
  <c r="H33" i="5"/>
  <c r="H34" i="5"/>
  <c r="H35" i="5"/>
  <c r="H36" i="5"/>
  <c r="H37" i="5"/>
  <c r="H38" i="5"/>
  <c r="H39" i="5"/>
  <c r="H40" i="5"/>
  <c r="H41" i="5"/>
  <c r="H42" i="5"/>
  <c r="H43" i="5"/>
  <c r="H44" i="5"/>
  <c r="H45" i="5"/>
  <c r="H46" i="5"/>
  <c r="H23" i="5"/>
  <c r="G24" i="5"/>
  <c r="G25" i="5"/>
  <c r="G26" i="5"/>
  <c r="G27" i="5"/>
  <c r="G28" i="5"/>
  <c r="G29" i="5"/>
  <c r="G30" i="5"/>
  <c r="G31" i="5"/>
  <c r="I31" i="5" s="1"/>
  <c r="G32" i="5"/>
  <c r="G33" i="5"/>
  <c r="G34" i="5"/>
  <c r="G35" i="5"/>
  <c r="G36" i="5"/>
  <c r="G37" i="5"/>
  <c r="G38" i="5"/>
  <c r="G39" i="5"/>
  <c r="G40" i="5"/>
  <c r="G41" i="5"/>
  <c r="G42" i="5"/>
  <c r="G43" i="5"/>
  <c r="G44" i="5"/>
  <c r="G45" i="5"/>
  <c r="G46" i="5"/>
  <c r="G23" i="5"/>
  <c r="D24" i="5"/>
  <c r="D25" i="5"/>
  <c r="D26" i="5"/>
  <c r="D27" i="5"/>
  <c r="D28" i="5"/>
  <c r="D29" i="5"/>
  <c r="D30" i="5"/>
  <c r="D31" i="5"/>
  <c r="D32" i="5"/>
  <c r="D33" i="5"/>
  <c r="D34" i="5"/>
  <c r="D35" i="5"/>
  <c r="D36" i="5"/>
  <c r="D37" i="5"/>
  <c r="D38" i="5"/>
  <c r="D39" i="5"/>
  <c r="D40" i="5"/>
  <c r="D41" i="5"/>
  <c r="D42" i="5"/>
  <c r="D43" i="5"/>
  <c r="D44" i="5"/>
  <c r="D45" i="5"/>
  <c r="D46" i="5"/>
  <c r="D23" i="5"/>
  <c r="Q34" i="5" l="1"/>
  <c r="Q35" i="5"/>
  <c r="Q36" i="5"/>
  <c r="Q33" i="5"/>
  <c r="P34" i="5"/>
  <c r="P35" i="5"/>
  <c r="P36" i="5"/>
  <c r="P37" i="5"/>
  <c r="P33" i="5"/>
  <c r="O34" i="5"/>
  <c r="O35" i="5"/>
  <c r="O36" i="5"/>
  <c r="O37" i="5"/>
  <c r="O33" i="5"/>
  <c r="N34" i="5"/>
  <c r="N36" i="5"/>
  <c r="M37" i="5"/>
  <c r="I28" i="5"/>
  <c r="I29" i="5"/>
  <c r="I30" i="5"/>
  <c r="I32" i="5"/>
  <c r="I33" i="5"/>
  <c r="I34" i="5"/>
  <c r="I35" i="5"/>
  <c r="I36" i="5"/>
  <c r="I37" i="5"/>
  <c r="I38" i="5"/>
  <c r="I39" i="5"/>
  <c r="I40" i="5"/>
  <c r="I41" i="5"/>
  <c r="I42" i="5"/>
  <c r="I43" i="5"/>
  <c r="I44" i="5"/>
  <c r="I45" i="5"/>
  <c r="I46" i="5"/>
  <c r="I24" i="5"/>
  <c r="I25" i="5"/>
  <c r="I26" i="5"/>
  <c r="I27" i="5"/>
  <c r="I23" i="5" l="1"/>
  <c r="P38" i="5"/>
  <c r="Q38" i="5"/>
  <c r="N37" i="5"/>
  <c r="M36" i="5"/>
  <c r="R36" i="5" s="1"/>
  <c r="N33" i="5"/>
  <c r="M33" i="5" l="1"/>
  <c r="R33" i="5" s="1"/>
  <c r="I47" i="5"/>
  <c r="Q37" i="5"/>
  <c r="R37" i="5" s="1"/>
  <c r="M35" i="5"/>
  <c r="N35" i="5"/>
  <c r="M34" i="5"/>
  <c r="R34" i="5" s="1"/>
  <c r="M38" i="5"/>
  <c r="O38" i="5"/>
  <c r="N38" i="5"/>
  <c r="R35" i="5" l="1"/>
  <c r="R38" i="5"/>
  <c r="S38" i="5" l="1"/>
  <c r="S35" i="5"/>
  <c r="S37" i="5"/>
  <c r="S34" i="5"/>
  <c r="S33" i="5"/>
  <c r="S36" i="5"/>
  <c r="R39" i="5"/>
</calcChain>
</file>

<file path=xl/sharedStrings.xml><?xml version="1.0" encoding="utf-8"?>
<sst xmlns="http://schemas.openxmlformats.org/spreadsheetml/2006/main" count="97" uniqueCount="77">
  <si>
    <t>原料調達</t>
  </si>
  <si>
    <t>開発・生産・販売</t>
  </si>
  <si>
    <t>使用</t>
  </si>
  <si>
    <t>廃棄・リサイクル</t>
  </si>
  <si>
    <t>耕作地</t>
  </si>
  <si>
    <t>牧草地</t>
  </si>
  <si>
    <t>森林地</t>
  </si>
  <si>
    <t>漁場</t>
  </si>
  <si>
    <t>生産能力阻害地</t>
  </si>
  <si>
    <t>EQF</t>
  </si>
  <si>
    <t>カテゴリ</t>
  </si>
  <si>
    <t>土地タイプ</t>
  </si>
  <si>
    <t>エコロジカル・フットプリント・ジャパン（ホームページ）</t>
  </si>
  <si>
    <t>グローバル・フットプリント・ネットワーク（ホームページ・英語）</t>
  </si>
  <si>
    <t>EF(gha)</t>
  </si>
  <si>
    <t>Total (%)</t>
  </si>
  <si>
    <t>Total(gha)</t>
  </si>
  <si>
    <t>gha</t>
  </si>
  <si>
    <t>二酸化炭素吸収地</t>
  </si>
  <si>
    <t>〇日本関連のプロジェクト</t>
  </si>
  <si>
    <t>〇可能性の力（Power of Possiblity キャンペーン）</t>
  </si>
  <si>
    <t>〇無料データセット</t>
  </si>
  <si>
    <t>原材料（人参）</t>
  </si>
  <si>
    <t>原材料（玉ねぎ）</t>
  </si>
  <si>
    <t>原材料（豚肉）</t>
  </si>
  <si>
    <t>原材料（スパイス）</t>
  </si>
  <si>
    <t>原材料（パルプ・紙使用量）</t>
  </si>
  <si>
    <t>出張時に伴う二酸化炭素排出量</t>
  </si>
  <si>
    <t>通勤時に伴う二酸化炭素排出量</t>
  </si>
  <si>
    <t>2. 開発・生産・販売</t>
  </si>
  <si>
    <t>1. 原料調達</t>
  </si>
  <si>
    <t>4. 使用</t>
  </si>
  <si>
    <t>5. 廃棄・リサイクル</t>
  </si>
  <si>
    <t>社員食堂（カテゴリー1の原材料を使用）</t>
  </si>
  <si>
    <t>社員食堂（調理時の二酸化炭素排出量）</t>
  </si>
  <si>
    <t>水使用量</t>
  </si>
  <si>
    <t>エネルギー使用に伴う二酸化炭素排出量</t>
  </si>
  <si>
    <t>輸送（海外）に伴う二酸化炭素排出量</t>
  </si>
  <si>
    <t>輸送（国内）に伴う二酸化炭素排出量</t>
  </si>
  <si>
    <t>3. 物流</t>
  </si>
  <si>
    <t>環境保全活動（植林活動--＞木材量で換算）</t>
  </si>
  <si>
    <t>物流</t>
  </si>
  <si>
    <t>紙使用量（段ボール/コピー用紙等）</t>
  </si>
  <si>
    <t>ＥＦ算定には含めない</t>
  </si>
  <si>
    <t>生産時にでる汚水</t>
  </si>
  <si>
    <t>調理時のエネルギー使用量（二酸化炭素量に換算）</t>
  </si>
  <si>
    <t>hisakok@ecofoot.jp</t>
  </si>
  <si>
    <t>kasunori.iha@ecofoot.jp</t>
  </si>
  <si>
    <t>〇算定方法</t>
  </si>
  <si>
    <t>〇アース・オーバーシュート・デーについて</t>
  </si>
  <si>
    <t>第一三共　環境データブック2022　（ページ19）</t>
  </si>
  <si>
    <t>ビジネスでの活用事例:</t>
  </si>
  <si>
    <t>伊波克典　（エコロジカル・フットプリント・ジャパン　理事）</t>
  </si>
  <si>
    <t>清野比咲子（エコロジカル・フットプリント・ジャパン　理事）</t>
  </si>
  <si>
    <t>富士通グループ・サステナビリティデータブック 2023（ページ192-194他）　</t>
  </si>
  <si>
    <t>ご質問等ございましたら、下記メールアドレスにお問い合わせください。</t>
  </si>
  <si>
    <t>生産時/社員食堂での生ごみをたい肥利用</t>
  </si>
  <si>
    <t>データ項目</t>
  </si>
  <si>
    <t>（トン）</t>
  </si>
  <si>
    <t>Yw</t>
  </si>
  <si>
    <r>
      <t>Y</t>
    </r>
    <r>
      <rPr>
        <vertAlign val="subscript"/>
        <sz val="11"/>
        <color theme="1"/>
        <rFont val="Meiryo UI"/>
        <family val="3"/>
        <charset val="128"/>
      </rPr>
      <t>W</t>
    </r>
  </si>
  <si>
    <t>原材料（じゃがいも）</t>
  </si>
  <si>
    <t>〇データを深掘りする</t>
  </si>
  <si>
    <t>工場および事務所の面積（ha)</t>
  </si>
  <si>
    <t>最終廃棄物(ha)</t>
  </si>
  <si>
    <t>トラックの保有台数(トン換算）</t>
  </si>
  <si>
    <t>生産能力阻害地（*面積換算用の係数）</t>
  </si>
  <si>
    <t xml:space="preserve">YF（収量係数 Yield Factor）：国別の生産性の違いを標準化 </t>
  </si>
  <si>
    <t>EQF（等価係数 Equivalence Factor）：土地の種類の違いを標準化</t>
  </si>
  <si>
    <r>
      <t>Y</t>
    </r>
    <r>
      <rPr>
        <vertAlign val="subscript"/>
        <sz val="10"/>
        <color theme="1"/>
        <rFont val="Arial"/>
        <family val="2"/>
      </rPr>
      <t>N</t>
    </r>
    <r>
      <rPr>
        <sz val="10"/>
        <color theme="1"/>
        <rFont val="Arial"/>
        <family val="2"/>
      </rPr>
      <t>:収量（国）</t>
    </r>
  </si>
  <si>
    <r>
      <t>Y</t>
    </r>
    <r>
      <rPr>
        <vertAlign val="subscript"/>
        <sz val="10"/>
        <color theme="1"/>
        <rFont val="Arial"/>
        <family val="2"/>
      </rPr>
      <t>W</t>
    </r>
    <r>
      <rPr>
        <sz val="10"/>
        <color theme="1"/>
        <rFont val="Arial"/>
        <family val="2"/>
      </rPr>
      <t>:収量（世界平均）</t>
    </r>
  </si>
  <si>
    <t>〇算定方法（論文）</t>
  </si>
  <si>
    <t>〇結果を深堀りする</t>
  </si>
  <si>
    <t>〇結果の活用</t>
  </si>
  <si>
    <t>合計</t>
  </si>
  <si>
    <t>花王株式会社（ＬＣＡ学会発表論文「企業活動のエコロジカル・フットプリント）</t>
    <phoneticPr fontId="11"/>
  </si>
  <si>
    <t>イラスト：花王株式会社（ＬＣＡ学会発表論文（2012）「企業活動のエコロジカル・フットプリント」）</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</si>
</sst>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0.00_);_(* \(#,##0.00\);_(* &quot;-&quot;??_);_(@_)"/>
    <numFmt numFmtId="177" formatCode="0.0"/>
    <numFmt numFmtId="178" formatCode="0.000"/>
  </numFmts>
  <fonts count="15" x14ac:knownFonts="1">
    <font>
      <sz val="10"/>
      <color theme="1"/>
      <name val="Arial"/>
      <family val="2"/>
    </font>
    <font>
      <sz val="10"/>
      <color theme="1"/>
      <name val="Arial"/>
      <family val="2"/>
    </font>
    <font>
      <b/>
      <sz val="10"/>
      <color theme="1"/>
      <name val="Arial"/>
      <family val="2"/>
    </font>
    <font>
      <b/>
      <sz val="11"/>
      <color rgb="FFFF0000"/>
      <name val="Arial"/>
      <family val="2"/>
    </font>
    <font>
      <u/>
      <sz val="10"/>
      <color theme="10"/>
      <name val="Arial"/>
      <family val="2"/>
    </font>
    <font>
      <vertAlign val="subscript"/>
      <sz val="10"/>
      <color theme="1"/>
      <name val="Arial"/>
      <family val="2"/>
    </font>
    <font>
      <b/>
      <u/>
      <sz val="10"/>
      <color theme="10"/>
      <name val="Arial"/>
      <family val="2"/>
    </font>
    <font>
      <sz val="10"/>
      <color theme="1"/>
      <name val="Meiryo UI"/>
      <family val="3"/>
      <charset val="128"/>
    </font>
    <font>
      <sz val="11"/>
      <color theme="1"/>
      <name val="Meiryo UI"/>
      <family val="3"/>
      <charset val="128"/>
    </font>
    <font>
      <vertAlign val="subscript"/>
      <sz val="11"/>
      <color theme="1"/>
      <name val="Meiryo UI"/>
      <family val="3"/>
      <charset val="128"/>
    </font>
    <font>
      <b/>
      <sz val="10"/>
      <color theme="1"/>
      <name val="Meiryo UI"/>
      <family val="3"/>
      <charset val="128"/>
    </font>
    <font>
      <sz val="6"/>
      <name val="ＭＳ Ｐゴシック"/>
      <family val="3"/>
      <charset val="128"/>
    </font>
    <font>
      <sz val="10"/>
      <color theme="1"/>
      <name val="ＭＳ Ｐゴシック"/>
      <family val="2"/>
      <charset val="128"/>
    </font>
    <font>
      <u/>
      <sz val="10"/>
      <color theme="10"/>
      <name val="ＭＳ ゴシック"/>
      <family val="3"/>
      <charset val="128"/>
    </font>
    <font>
      <sz val="6"/>
      <color rgb="FF000000"/>
      <name val="游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176" fontId="1" fillId="0" borderId="0" applyFont="0" applyFill="0" applyBorder="0" applyAlignment="0" applyProtection="0"/>
    <xf numFmtId="0" fontId="4" fillId="0" borderId="0" applyNumberFormat="0" applyFill="0" applyBorder="0" applyAlignment="0" applyProtection="0"/>
  </cellStyleXfs>
  <cellXfs count="61">
    <xf numFmtId="0" fontId="0" fillId="0" borderId="0" xfId="0"/>
    <xf numFmtId="0" fontId="0" fillId="3" borderId="3" xfId="0" applyFill="1" applyBorder="1"/>
    <xf numFmtId="0" fontId="0" fillId="3" borderId="0" xfId="0" applyFill="1"/>
    <xf numFmtId="0" fontId="0" fillId="0" borderId="1" xfId="0" applyBorder="1"/>
    <xf numFmtId="0" fontId="0" fillId="0" borderId="1" xfId="0" applyBorder="1" applyAlignment="1">
      <alignment horizontal="center"/>
    </xf>
    <xf numFmtId="0" fontId="0" fillId="0" borderId="1" xfId="0" applyBorder="1" applyAlignment="1">
      <alignment horizontal="left" vertical="top" wrapText="1"/>
    </xf>
    <xf numFmtId="9" fontId="0" fillId="0" borderId="1" xfId="1" applyFont="1" applyBorder="1"/>
    <xf numFmtId="0" fontId="2" fillId="0" borderId="0" xfId="0" applyFont="1"/>
    <xf numFmtId="9" fontId="0" fillId="0" borderId="0" xfId="1" applyFont="1" applyFill="1" applyBorder="1"/>
    <xf numFmtId="176" fontId="0" fillId="0" borderId="1" xfId="2" applyFont="1" applyBorder="1"/>
    <xf numFmtId="0" fontId="0" fillId="3" borderId="4" xfId="0" applyFill="1" applyBorder="1"/>
    <xf numFmtId="0" fontId="0" fillId="3" borderId="5" xfId="0" applyFill="1" applyBorder="1"/>
    <xf numFmtId="0" fontId="0" fillId="3" borderId="2" xfId="0" applyFill="1" applyBorder="1"/>
    <xf numFmtId="0" fontId="0" fillId="2" borderId="12" xfId="0" applyFill="1" applyBorder="1"/>
    <xf numFmtId="0" fontId="0" fillId="2" borderId="11" xfId="0" applyFill="1" applyBorder="1"/>
    <xf numFmtId="0" fontId="0" fillId="2" borderId="0" xfId="0" applyFill="1"/>
    <xf numFmtId="0" fontId="0" fillId="0" borderId="0" xfId="0" applyAlignment="1">
      <alignment horizontal="right"/>
    </xf>
    <xf numFmtId="0" fontId="0" fillId="2" borderId="13" xfId="0" applyFill="1" applyBorder="1"/>
    <xf numFmtId="0" fontId="0" fillId="3" borderId="6" xfId="0" applyFill="1" applyBorder="1"/>
    <xf numFmtId="0" fontId="4" fillId="0" borderId="0" xfId="3"/>
    <xf numFmtId="0" fontId="6" fillId="0" borderId="0" xfId="3" applyFont="1"/>
    <xf numFmtId="0" fontId="4" fillId="0" borderId="0" xfId="3" applyAlignment="1">
      <alignment horizontal="left" indent="2"/>
    </xf>
    <xf numFmtId="0" fontId="0" fillId="0" borderId="0" xfId="0" applyAlignment="1">
      <alignment horizontal="left" indent="3"/>
    </xf>
    <xf numFmtId="0" fontId="0" fillId="2" borderId="1" xfId="0" applyFill="1" applyBorder="1" applyAlignment="1">
      <alignment vertical="center"/>
    </xf>
    <xf numFmtId="0" fontId="0" fillId="3" borderId="14" xfId="0" applyFill="1" applyBorder="1"/>
    <xf numFmtId="0" fontId="0" fillId="2" borderId="3" xfId="0" applyFill="1" applyBorder="1"/>
    <xf numFmtId="0" fontId="0" fillId="2" borderId="6" xfId="0" applyFill="1" applyBorder="1"/>
    <xf numFmtId="0" fontId="0" fillId="2" borderId="14" xfId="0" applyFill="1" applyBorder="1"/>
    <xf numFmtId="0" fontId="0" fillId="4" borderId="0" xfId="0" applyFill="1" applyAlignment="1">
      <alignment horizontal="right"/>
    </xf>
    <xf numFmtId="0" fontId="7" fillId="0" borderId="1" xfId="0" applyFont="1" applyBorder="1" applyAlignment="1">
      <alignment horizontal="center" vertical="center"/>
    </xf>
    <xf numFmtId="0" fontId="10" fillId="5" borderId="1" xfId="0" applyFont="1" applyFill="1" applyBorder="1" applyAlignment="1">
      <alignment horizontal="center" vertical="center"/>
    </xf>
    <xf numFmtId="177" fontId="3" fillId="0" borderId="0" xfId="0" applyNumberFormat="1" applyFont="1"/>
    <xf numFmtId="2" fontId="0" fillId="4" borderId="1" xfId="0" applyNumberFormat="1" applyFill="1" applyBorder="1"/>
    <xf numFmtId="0" fontId="0" fillId="4" borderId="0" xfId="0" applyFill="1"/>
    <xf numFmtId="0" fontId="0" fillId="4" borderId="0" xfId="0" applyFill="1" applyAlignment="1">
      <alignment horizontal="left" indent="2"/>
    </xf>
    <xf numFmtId="2" fontId="0" fillId="5" borderId="9" xfId="0" applyNumberFormat="1" applyFill="1" applyBorder="1" applyAlignment="1">
      <alignment horizontal="center"/>
    </xf>
    <xf numFmtId="2" fontId="0" fillId="5" borderId="7" xfId="0" applyNumberFormat="1" applyFill="1" applyBorder="1" applyAlignment="1">
      <alignment horizontal="center"/>
    </xf>
    <xf numFmtId="2" fontId="0" fillId="5" borderId="10" xfId="0" applyNumberFormat="1" applyFill="1" applyBorder="1" applyAlignment="1">
      <alignment horizontal="center"/>
    </xf>
    <xf numFmtId="2" fontId="0" fillId="5" borderId="1" xfId="0" applyNumberFormat="1" applyFill="1" applyBorder="1" applyAlignment="1">
      <alignment horizontal="center"/>
    </xf>
    <xf numFmtId="178" fontId="0" fillId="0" borderId="1" xfId="0" applyNumberFormat="1" applyBorder="1"/>
    <xf numFmtId="0" fontId="0" fillId="2" borderId="7" xfId="0" applyFill="1" applyBorder="1"/>
    <xf numFmtId="0" fontId="0" fillId="2" borderId="9" xfId="0" applyFill="1" applyBorder="1"/>
    <xf numFmtId="0" fontId="0" fillId="2" borderId="10" xfId="0" applyFill="1" applyBorder="1"/>
    <xf numFmtId="0" fontId="0" fillId="2" borderId="1" xfId="0" applyFill="1" applyBorder="1"/>
    <xf numFmtId="0" fontId="7" fillId="2" borderId="2" xfId="0" applyFont="1" applyFill="1" applyBorder="1" applyAlignment="1">
      <alignment horizontal="left" vertical="center"/>
    </xf>
    <xf numFmtId="0" fontId="7" fillId="2" borderId="1" xfId="0" applyFont="1" applyFill="1" applyBorder="1" applyAlignment="1">
      <alignment horizontal="center" vertical="center"/>
    </xf>
    <xf numFmtId="0" fontId="7" fillId="2" borderId="1" xfId="0" applyFont="1" applyFill="1" applyBorder="1" applyAlignment="1">
      <alignment vertical="center"/>
    </xf>
    <xf numFmtId="0" fontId="8" fillId="0" borderId="8" xfId="0" applyFont="1" applyBorder="1" applyAlignment="1">
      <alignment horizontal="center" vertical="center"/>
    </xf>
    <xf numFmtId="2" fontId="0" fillId="4" borderId="9" xfId="0" applyNumberFormat="1" applyFill="1" applyBorder="1"/>
    <xf numFmtId="2" fontId="0" fillId="4" borderId="7" xfId="0" applyNumberFormat="1" applyFill="1" applyBorder="1"/>
    <xf numFmtId="2" fontId="0" fillId="4" borderId="10" xfId="0" applyNumberFormat="1" applyFill="1" applyBorder="1"/>
    <xf numFmtId="0" fontId="4" fillId="0" borderId="0" xfId="3" applyFill="1" applyAlignment="1">
      <alignment horizontal="left" indent="2"/>
    </xf>
    <xf numFmtId="177" fontId="2" fillId="0" borderId="0" xfId="0" applyNumberFormat="1" applyFont="1" applyAlignment="1">
      <alignment horizontal="center"/>
    </xf>
    <xf numFmtId="0" fontId="0" fillId="2" borderId="9" xfId="0" applyFill="1" applyBorder="1" applyAlignment="1">
      <alignment horizontal="left" vertical="center"/>
    </xf>
    <xf numFmtId="0" fontId="0" fillId="2" borderId="7" xfId="0" applyFill="1" applyBorder="1" applyAlignment="1">
      <alignment horizontal="left" vertical="center"/>
    </xf>
    <xf numFmtId="0" fontId="0" fillId="2" borderId="10" xfId="0" applyFill="1" applyBorder="1" applyAlignment="1">
      <alignment horizontal="left" vertical="center"/>
    </xf>
    <xf numFmtId="0" fontId="7" fillId="0" borderId="1" xfId="0" applyFont="1" applyBorder="1" applyAlignment="1">
      <alignment horizontal="left" vertical="center"/>
    </xf>
    <xf numFmtId="0" fontId="7" fillId="0" borderId="9" xfId="0" applyFont="1" applyBorder="1" applyAlignment="1">
      <alignment horizontal="left" vertical="center"/>
    </xf>
    <xf numFmtId="0" fontId="12" fillId="0" borderId="0" xfId="0" applyFont="1" applyAlignment="1">
      <alignment horizontal="left" indent="2"/>
    </xf>
    <xf numFmtId="0" fontId="13" fillId="0" borderId="0" xfId="3" applyFont="1" applyAlignment="1">
      <alignment horizontal="left" indent="2"/>
    </xf>
    <xf numFmtId="0" fontId="14" fillId="0" borderId="0" xfId="0" applyFont="1" applyAlignment="1">
      <alignment horizontal="left" vertical="center"/>
    </xf>
  </cellXfs>
  <cellStyles count="4">
    <cellStyle name="パーセント" xfId="1" builtinId="5"/>
    <cellStyle name="ハイパーリンク" xfId="3" builtinId="8"/>
    <cellStyle name="桁区切り [0.00]" xfId="2" builtinId="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charts/_rels/chart1.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t>事業活動別ビジネスフットプリント</a:t>
            </a:r>
            <a:r>
              <a:rPr lang="en-US" altLang="ja-JP" b="0"/>
              <a:t>(gha)</a:t>
            </a:r>
            <a:endParaRPr lang="en-US" b="0"/>
          </a:p>
        </c:rich>
      </c:tx>
      <c:layout>
        <c:manualLayout>
          <c:xMode val="edge"/>
          <c:yMode val="edge"/>
          <c:x val="5.9333247278516417E-2"/>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stacked"/>
        <c:varyColors val="0"/>
        <c:ser>
          <c:idx val="0"/>
          <c:order val="0"/>
          <c:tx>
            <c:strRef>
              <c:f>算定!$L$33</c:f>
              <c:strCache>
                <c:ptCount val="1"/>
                <c:pt idx="0">
                  <c:v>耕作地</c:v>
                </c:pt>
              </c:strCache>
            </c:strRef>
          </c:tx>
          <c:spPr>
            <a:solidFill>
              <a:schemeClr val="accent1"/>
            </a:solidFill>
            <a:ln>
              <a:noFill/>
            </a:ln>
            <a:effectLst/>
          </c:spPr>
          <c:invertIfNegative val="0"/>
          <c:cat>
            <c:strRef>
              <c:f>算定!$M$32:$Q$32</c:f>
              <c:strCache>
                <c:ptCount val="5"/>
                <c:pt idx="0">
                  <c:v>原料調達</c:v>
                </c:pt>
                <c:pt idx="1">
                  <c:v>開発・生産・販売</c:v>
                </c:pt>
                <c:pt idx="2">
                  <c:v>物流</c:v>
                </c:pt>
                <c:pt idx="3">
                  <c:v>使用</c:v>
                </c:pt>
                <c:pt idx="4">
                  <c:v>廃棄・リサイクル</c:v>
                </c:pt>
              </c:strCache>
            </c:strRef>
          </c:cat>
          <c:val>
            <c:numRef>
              <c:f>算定!$M$33:$Q$33</c:f>
              <c:numCache>
                <c:formatCode>General</c:formatCode>
                <c:ptCount val="5"/>
                <c:pt idx="0" formatCode="0.000">
                  <c:v>6.3121712170270579</c:v>
                </c:pt>
                <c:pt idx="1">
                  <c:v>0</c:v>
                </c:pt>
                <c:pt idx="2">
                  <c:v>0</c:v>
                </c:pt>
                <c:pt idx="3">
                  <c:v>0</c:v>
                </c:pt>
                <c:pt idx="4">
                  <c:v>0</c:v>
                </c:pt>
              </c:numCache>
            </c:numRef>
          </c:val>
          <c:extLst>
            <c:ext xmlns:c16="http://schemas.microsoft.com/office/drawing/2014/chart" uri="{C3380CC4-5D6E-409C-BE32-E72D297353CC}">
              <c16:uniqueId val="{00000000-A5C2-417D-A3DC-01EE17EEE34E}"/>
            </c:ext>
          </c:extLst>
        </c:ser>
        <c:ser>
          <c:idx val="1"/>
          <c:order val="1"/>
          <c:tx>
            <c:strRef>
              <c:f>算定!$L$34</c:f>
              <c:strCache>
                <c:ptCount val="1"/>
                <c:pt idx="0">
                  <c:v>牧草地</c:v>
                </c:pt>
              </c:strCache>
            </c:strRef>
          </c:tx>
          <c:spPr>
            <a:solidFill>
              <a:schemeClr val="accent2"/>
            </a:solidFill>
            <a:ln>
              <a:noFill/>
            </a:ln>
            <a:effectLst/>
          </c:spPr>
          <c:invertIfNegative val="0"/>
          <c:cat>
            <c:strRef>
              <c:f>算定!$M$32:$Q$32</c:f>
              <c:strCache>
                <c:ptCount val="5"/>
                <c:pt idx="0">
                  <c:v>原料調達</c:v>
                </c:pt>
                <c:pt idx="1">
                  <c:v>開発・生産・販売</c:v>
                </c:pt>
                <c:pt idx="2">
                  <c:v>物流</c:v>
                </c:pt>
                <c:pt idx="3">
                  <c:v>使用</c:v>
                </c:pt>
                <c:pt idx="4">
                  <c:v>廃棄・リサイクル</c:v>
                </c:pt>
              </c:strCache>
            </c:strRef>
          </c:cat>
          <c:val>
            <c:numRef>
              <c:f>算定!$M$34:$Q$34</c:f>
              <c:numCache>
                <c:formatCode>General</c:formatCode>
                <c:ptCount val="5"/>
                <c:pt idx="0" formatCode="0.000">
                  <c:v>2.6437078037762176</c:v>
                </c:pt>
                <c:pt idx="1">
                  <c:v>0</c:v>
                </c:pt>
                <c:pt idx="2">
                  <c:v>0</c:v>
                </c:pt>
                <c:pt idx="3">
                  <c:v>0</c:v>
                </c:pt>
                <c:pt idx="4">
                  <c:v>0</c:v>
                </c:pt>
              </c:numCache>
            </c:numRef>
          </c:val>
          <c:extLst>
            <c:ext xmlns:c16="http://schemas.microsoft.com/office/drawing/2014/chart" uri="{C3380CC4-5D6E-409C-BE32-E72D297353CC}">
              <c16:uniqueId val="{00000001-A5C2-417D-A3DC-01EE17EEE34E}"/>
            </c:ext>
          </c:extLst>
        </c:ser>
        <c:ser>
          <c:idx val="2"/>
          <c:order val="2"/>
          <c:tx>
            <c:strRef>
              <c:f>算定!$L$35</c:f>
              <c:strCache>
                <c:ptCount val="1"/>
                <c:pt idx="0">
                  <c:v>森林地</c:v>
                </c:pt>
              </c:strCache>
            </c:strRef>
          </c:tx>
          <c:spPr>
            <a:solidFill>
              <a:schemeClr val="accent3"/>
            </a:solidFill>
            <a:ln>
              <a:noFill/>
            </a:ln>
            <a:effectLst/>
          </c:spPr>
          <c:invertIfNegative val="0"/>
          <c:cat>
            <c:strRef>
              <c:f>算定!$M$32:$Q$32</c:f>
              <c:strCache>
                <c:ptCount val="5"/>
                <c:pt idx="0">
                  <c:v>原料調達</c:v>
                </c:pt>
                <c:pt idx="1">
                  <c:v>開発・生産・販売</c:v>
                </c:pt>
                <c:pt idx="2">
                  <c:v>物流</c:v>
                </c:pt>
                <c:pt idx="3">
                  <c:v>使用</c:v>
                </c:pt>
                <c:pt idx="4">
                  <c:v>廃棄・リサイクル</c:v>
                </c:pt>
              </c:strCache>
            </c:strRef>
          </c:cat>
          <c:val>
            <c:numRef>
              <c:f>算定!$M$35:$Q$35</c:f>
              <c:numCache>
                <c:formatCode>0.000</c:formatCode>
                <c:ptCount val="5"/>
                <c:pt idx="0">
                  <c:v>0.94509767061049554</c:v>
                </c:pt>
                <c:pt idx="1">
                  <c:v>2.8352930118314865</c:v>
                </c:pt>
                <c:pt idx="2" formatCode="General">
                  <c:v>0</c:v>
                </c:pt>
                <c:pt idx="3" formatCode="General">
                  <c:v>0</c:v>
                </c:pt>
                <c:pt idx="4" formatCode="General">
                  <c:v>0</c:v>
                </c:pt>
              </c:numCache>
            </c:numRef>
          </c:val>
          <c:extLst>
            <c:ext xmlns:c16="http://schemas.microsoft.com/office/drawing/2014/chart" uri="{C3380CC4-5D6E-409C-BE32-E72D297353CC}">
              <c16:uniqueId val="{00000002-A5C2-417D-A3DC-01EE17EEE34E}"/>
            </c:ext>
          </c:extLst>
        </c:ser>
        <c:ser>
          <c:idx val="3"/>
          <c:order val="3"/>
          <c:tx>
            <c:strRef>
              <c:f>算定!$L$36</c:f>
              <c:strCache>
                <c:ptCount val="1"/>
                <c:pt idx="0">
                  <c:v>漁場</c:v>
                </c:pt>
              </c:strCache>
            </c:strRef>
          </c:tx>
          <c:spPr>
            <a:solidFill>
              <a:schemeClr val="accent4"/>
            </a:solidFill>
            <a:ln>
              <a:noFill/>
            </a:ln>
            <a:effectLst/>
          </c:spPr>
          <c:invertIfNegative val="0"/>
          <c:cat>
            <c:strRef>
              <c:f>算定!$M$32:$Q$32</c:f>
              <c:strCache>
                <c:ptCount val="5"/>
                <c:pt idx="0">
                  <c:v>原料調達</c:v>
                </c:pt>
                <c:pt idx="1">
                  <c:v>開発・生産・販売</c:v>
                </c:pt>
                <c:pt idx="2">
                  <c:v>物流</c:v>
                </c:pt>
                <c:pt idx="3">
                  <c:v>使用</c:v>
                </c:pt>
                <c:pt idx="4">
                  <c:v>廃棄・リサイクル</c:v>
                </c:pt>
              </c:strCache>
            </c:strRef>
          </c:cat>
          <c:val>
            <c:numRef>
              <c:f>算定!$M$36:$Q$36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3-A5C2-417D-A3DC-01EE17EEE34E}"/>
            </c:ext>
          </c:extLst>
        </c:ser>
        <c:ser>
          <c:idx val="4"/>
          <c:order val="4"/>
          <c:tx>
            <c:strRef>
              <c:f>算定!$L$37</c:f>
              <c:strCache>
                <c:ptCount val="1"/>
                <c:pt idx="0">
                  <c:v>生産能力阻害地</c:v>
                </c:pt>
              </c:strCache>
            </c:strRef>
          </c:tx>
          <c:spPr>
            <a:solidFill>
              <a:schemeClr val="accent5"/>
            </a:solidFill>
            <a:ln>
              <a:noFill/>
            </a:ln>
            <a:effectLst/>
          </c:spPr>
          <c:invertIfNegative val="0"/>
          <c:cat>
            <c:strRef>
              <c:f>算定!$M$32:$Q$32</c:f>
              <c:strCache>
                <c:ptCount val="5"/>
                <c:pt idx="0">
                  <c:v>原料調達</c:v>
                </c:pt>
                <c:pt idx="1">
                  <c:v>開発・生産・販売</c:v>
                </c:pt>
                <c:pt idx="2">
                  <c:v>物流</c:v>
                </c:pt>
                <c:pt idx="3">
                  <c:v>使用</c:v>
                </c:pt>
                <c:pt idx="4">
                  <c:v>廃棄・リサイクル</c:v>
                </c:pt>
              </c:strCache>
            </c:strRef>
          </c:cat>
          <c:val>
            <c:numRef>
              <c:f>算定!$M$37:$Q$37</c:f>
              <c:numCache>
                <c:formatCode>0.000</c:formatCode>
                <c:ptCount val="5"/>
                <c:pt idx="0" formatCode="General">
                  <c:v>0</c:v>
                </c:pt>
                <c:pt idx="1">
                  <c:v>2.0436947792833506</c:v>
                </c:pt>
                <c:pt idx="2" formatCode="General">
                  <c:v>0</c:v>
                </c:pt>
                <c:pt idx="3" formatCode="General">
                  <c:v>0</c:v>
                </c:pt>
                <c:pt idx="4">
                  <c:v>2.0436947792833506</c:v>
                </c:pt>
              </c:numCache>
            </c:numRef>
          </c:val>
          <c:extLst>
            <c:ext xmlns:c16="http://schemas.microsoft.com/office/drawing/2014/chart" uri="{C3380CC4-5D6E-409C-BE32-E72D297353CC}">
              <c16:uniqueId val="{00000004-A5C2-417D-A3DC-01EE17EEE34E}"/>
            </c:ext>
          </c:extLst>
        </c:ser>
        <c:ser>
          <c:idx val="5"/>
          <c:order val="5"/>
          <c:tx>
            <c:strRef>
              <c:f>算定!$L$38</c:f>
              <c:strCache>
                <c:ptCount val="1"/>
                <c:pt idx="0">
                  <c:v>二酸化炭素吸収地</c:v>
                </c:pt>
              </c:strCache>
            </c:strRef>
          </c:tx>
          <c:spPr>
            <a:solidFill>
              <a:schemeClr val="accent6"/>
            </a:solidFill>
            <a:ln>
              <a:noFill/>
            </a:ln>
            <a:effectLst/>
          </c:spPr>
          <c:invertIfNegative val="0"/>
          <c:cat>
            <c:strRef>
              <c:f>算定!$M$32:$Q$32</c:f>
              <c:strCache>
                <c:ptCount val="5"/>
                <c:pt idx="0">
                  <c:v>原料調達</c:v>
                </c:pt>
                <c:pt idx="1">
                  <c:v>開発・生産・販売</c:v>
                </c:pt>
                <c:pt idx="2">
                  <c:v>物流</c:v>
                </c:pt>
                <c:pt idx="3">
                  <c:v>使用</c:v>
                </c:pt>
                <c:pt idx="4">
                  <c:v>廃棄・リサイクル</c:v>
                </c:pt>
              </c:strCache>
            </c:strRef>
          </c:cat>
          <c:val>
            <c:numRef>
              <c:f>算定!$M$38:$Q$38</c:f>
              <c:numCache>
                <c:formatCode>0.000</c:formatCode>
                <c:ptCount val="5"/>
                <c:pt idx="0">
                  <c:v>15.234410212825898</c:v>
                </c:pt>
                <c:pt idx="1">
                  <c:v>17.138711489429134</c:v>
                </c:pt>
                <c:pt idx="2" formatCode="General">
                  <c:v>11.901882978770233</c:v>
                </c:pt>
                <c:pt idx="3" formatCode="General">
                  <c:v>0.23803765957540465</c:v>
                </c:pt>
                <c:pt idx="4" formatCode="General">
                  <c:v>0</c:v>
                </c:pt>
              </c:numCache>
            </c:numRef>
          </c:val>
          <c:extLst>
            <c:ext xmlns:c16="http://schemas.microsoft.com/office/drawing/2014/chart" uri="{C3380CC4-5D6E-409C-BE32-E72D297353CC}">
              <c16:uniqueId val="{00000005-A5C2-417D-A3DC-01EE17EEE34E}"/>
            </c:ext>
          </c:extLst>
        </c:ser>
        <c:dLbls>
          <c:showLegendKey val="0"/>
          <c:showVal val="0"/>
          <c:showCatName val="0"/>
          <c:showSerName val="0"/>
          <c:showPercent val="0"/>
          <c:showBubbleSize val="0"/>
        </c:dLbls>
        <c:gapWidth val="150"/>
        <c:overlap val="100"/>
        <c:axId val="711481360"/>
        <c:axId val="711482080"/>
      </c:barChart>
      <c:catAx>
        <c:axId val="7114813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11482080"/>
        <c:crosses val="autoZero"/>
        <c:auto val="1"/>
        <c:lblAlgn val="ctr"/>
        <c:lblOffset val="100"/>
        <c:noMultiLvlLbl val="0"/>
      </c:catAx>
      <c:valAx>
        <c:axId val="711482080"/>
        <c:scaling>
          <c:orientation val="minMax"/>
        </c:scaling>
        <c:delete val="0"/>
        <c:axPos val="t"/>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11481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土地別ビジネスフットプリント</a:t>
            </a:r>
            <a:r>
              <a:rPr lang="en-US" altLang="ja-JP"/>
              <a:t>(%)</a:t>
            </a:r>
            <a:endParaRPr lang="en-US"/>
          </a:p>
        </c:rich>
      </c:tx>
      <c:layout>
        <c:manualLayout>
          <c:xMode val="edge"/>
          <c:yMode val="edge"/>
          <c:x val="5.7441602221375329E-2"/>
          <c:y val="5.44218075753442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percentStacked"/>
        <c:varyColors val="0"/>
        <c:ser>
          <c:idx val="0"/>
          <c:order val="0"/>
          <c:tx>
            <c:strRef>
              <c:f>算定!$L$33</c:f>
              <c:strCache>
                <c:ptCount val="1"/>
                <c:pt idx="0">
                  <c:v>耕作地</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算定!$S$33</c:f>
              <c:numCache>
                <c:formatCode>0%</c:formatCode>
                <c:ptCount val="1"/>
                <c:pt idx="0">
                  <c:v>0.10291018349735932</c:v>
                </c:pt>
              </c:numCache>
            </c:numRef>
          </c:val>
          <c:extLst>
            <c:ext xmlns:c16="http://schemas.microsoft.com/office/drawing/2014/chart" uri="{C3380CC4-5D6E-409C-BE32-E72D297353CC}">
              <c16:uniqueId val="{00000000-9CC0-451B-8B96-F3818BACC293}"/>
            </c:ext>
          </c:extLst>
        </c:ser>
        <c:ser>
          <c:idx val="1"/>
          <c:order val="1"/>
          <c:tx>
            <c:strRef>
              <c:f>算定!$L$34</c:f>
              <c:strCache>
                <c:ptCount val="1"/>
                <c:pt idx="0">
                  <c:v>牧草地</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算定!$S$34</c:f>
              <c:numCache>
                <c:formatCode>0%</c:formatCode>
                <c:ptCount val="1"/>
                <c:pt idx="0">
                  <c:v>4.3101564556125876E-2</c:v>
                </c:pt>
              </c:numCache>
            </c:numRef>
          </c:val>
          <c:extLst>
            <c:ext xmlns:c16="http://schemas.microsoft.com/office/drawing/2014/chart" uri="{C3380CC4-5D6E-409C-BE32-E72D297353CC}">
              <c16:uniqueId val="{00000001-9CC0-451B-8B96-F3818BACC293}"/>
            </c:ext>
          </c:extLst>
        </c:ser>
        <c:ser>
          <c:idx val="2"/>
          <c:order val="2"/>
          <c:tx>
            <c:strRef>
              <c:f>算定!$L$35</c:f>
              <c:strCache>
                <c:ptCount val="1"/>
                <c:pt idx="0">
                  <c:v>森林地</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算定!$S$35</c:f>
              <c:numCache>
                <c:formatCode>0%</c:formatCode>
                <c:ptCount val="1"/>
                <c:pt idx="0">
                  <c:v>6.1633419855972225E-2</c:v>
                </c:pt>
              </c:numCache>
            </c:numRef>
          </c:val>
          <c:extLst>
            <c:ext xmlns:c16="http://schemas.microsoft.com/office/drawing/2014/chart" uri="{C3380CC4-5D6E-409C-BE32-E72D297353CC}">
              <c16:uniqueId val="{00000002-9CC0-451B-8B96-F3818BACC293}"/>
            </c:ext>
          </c:extLst>
        </c:ser>
        <c:ser>
          <c:idx val="3"/>
          <c:order val="3"/>
          <c:tx>
            <c:strRef>
              <c:f>算定!$L$36</c:f>
              <c:strCache>
                <c:ptCount val="1"/>
                <c:pt idx="0">
                  <c:v>漁場</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算定!$S$36</c:f>
              <c:numCache>
                <c:formatCode>0%</c:formatCode>
                <c:ptCount val="1"/>
                <c:pt idx="0">
                  <c:v>0</c:v>
                </c:pt>
              </c:numCache>
            </c:numRef>
          </c:val>
          <c:extLst>
            <c:ext xmlns:c16="http://schemas.microsoft.com/office/drawing/2014/chart" uri="{C3380CC4-5D6E-409C-BE32-E72D297353CC}">
              <c16:uniqueId val="{00000003-9CC0-451B-8B96-F3818BACC293}"/>
            </c:ext>
          </c:extLst>
        </c:ser>
        <c:ser>
          <c:idx val="4"/>
          <c:order val="4"/>
          <c:tx>
            <c:strRef>
              <c:f>算定!$L$37</c:f>
              <c:strCache>
                <c:ptCount val="1"/>
                <c:pt idx="0">
                  <c:v>生産能力阻害地</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算定!$S$37</c:f>
              <c:numCache>
                <c:formatCode>0%</c:formatCode>
                <c:ptCount val="1"/>
                <c:pt idx="0">
                  <c:v>6.663856144501136E-2</c:v>
                </c:pt>
              </c:numCache>
            </c:numRef>
          </c:val>
          <c:extLst>
            <c:ext xmlns:c16="http://schemas.microsoft.com/office/drawing/2014/chart" uri="{C3380CC4-5D6E-409C-BE32-E72D297353CC}">
              <c16:uniqueId val="{00000004-9CC0-451B-8B96-F3818BACC293}"/>
            </c:ext>
          </c:extLst>
        </c:ser>
        <c:ser>
          <c:idx val="5"/>
          <c:order val="5"/>
          <c:tx>
            <c:strRef>
              <c:f>算定!$L$38</c:f>
              <c:strCache>
                <c:ptCount val="1"/>
                <c:pt idx="0">
                  <c:v>二酸化炭素吸収地</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算定!$S$38</c:f>
              <c:numCache>
                <c:formatCode>0%</c:formatCode>
                <c:ptCount val="1"/>
                <c:pt idx="0">
                  <c:v>0.72571627064553113</c:v>
                </c:pt>
              </c:numCache>
            </c:numRef>
          </c:val>
          <c:extLst>
            <c:ext xmlns:c16="http://schemas.microsoft.com/office/drawing/2014/chart" uri="{C3380CC4-5D6E-409C-BE32-E72D297353CC}">
              <c16:uniqueId val="{00000005-9CC0-451B-8B96-F3818BACC293}"/>
            </c:ext>
          </c:extLst>
        </c:ser>
        <c:dLbls>
          <c:showLegendKey val="0"/>
          <c:showVal val="1"/>
          <c:showCatName val="0"/>
          <c:showSerName val="0"/>
          <c:showPercent val="0"/>
          <c:showBubbleSize val="0"/>
        </c:dLbls>
        <c:gapWidth val="75"/>
        <c:overlap val="100"/>
        <c:axId val="717665424"/>
        <c:axId val="717668664"/>
      </c:barChart>
      <c:catAx>
        <c:axId val="717665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17668664"/>
        <c:crosses val="autoZero"/>
        <c:auto val="1"/>
        <c:lblAlgn val="ctr"/>
        <c:lblOffset val="100"/>
        <c:noMultiLvlLbl val="0"/>
      </c:catAx>
      <c:valAx>
        <c:axId val="717668664"/>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17665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cid:image002.png@01D7EA69.6C4780D0" TargetMode="External" Type="http://schemas.openxmlformats.org/officeDocument/2006/relationships/image"/><Relationship Id="rId3" Target="../media/image2.png" Type="http://schemas.openxmlformats.org/officeDocument/2006/relationships/image"/><Relationship Id="rId4" Target="cid:image003.png@01D7EA69.6C4780D0" TargetMode="External" Type="http://schemas.openxmlformats.org/officeDocument/2006/relationships/image"/><Relationship Id="rId5" Target="../media/image3.png" Type="http://schemas.openxmlformats.org/officeDocument/2006/relationships/image"/><Relationship Id="rId6" Target="cid:image004.png@01D7EA69.6C4780D0" TargetMode="External" Type="http://schemas.openxmlformats.org/officeDocument/2006/relationships/image"/></Relationships>
</file>

<file path=xl/drawings/_rels/drawing2.xml.rels><?xml version="1.0" encoding="UTF-8" standalone="yes"?><Relationships xmlns="http://schemas.openxmlformats.org/package/2006/relationships"><Relationship Id="rId1" Target="../media/image4.png" Type="http://schemas.openxmlformats.org/officeDocument/2006/relationships/image"/><Relationship Id="rId10" Target="https://www.daiichisankyo.co.jp/files/sustainability/the_environment/reporting/index/pdf/databook2022.pdf" TargetMode="External" Type="http://schemas.openxmlformats.org/officeDocument/2006/relationships/hyperlink"/><Relationship Id="rId2" Target="cid:image005.png@01D7EA69.6C4780D0" TargetMode="External" Type="http://schemas.openxmlformats.org/officeDocument/2006/relationships/image"/><Relationship Id="rId3" Target="../media/image5.png" Type="http://schemas.openxmlformats.org/officeDocument/2006/relationships/image"/><Relationship Id="rId4" Target="cid:image006.png@01D7EA69.6C4780D0" TargetMode="External" Type="http://schemas.openxmlformats.org/officeDocument/2006/relationships/image"/><Relationship Id="rId5" Target="../media/image6.png" Type="http://schemas.openxmlformats.org/officeDocument/2006/relationships/image"/><Relationship Id="rId6" Target="cid:image007.png@01D7EA69.6C4780D0" TargetMode="External" Type="http://schemas.openxmlformats.org/officeDocument/2006/relationships/image"/><Relationship Id="rId7" Target="../media/image7.jpeg" Type="http://schemas.openxmlformats.org/officeDocument/2006/relationships/image"/><Relationship Id="rId8" Target="../media/image8.png" Type="http://schemas.openxmlformats.org/officeDocument/2006/relationships/image"/><Relationship Id="rId9" Target="../media/image9.png" Type="http://schemas.openxmlformats.org/officeDocument/2006/relationships/image"/></Relationships>
</file>

<file path=xl/drawings/_rels/drawing3.xml.rels><?xml version="1.0" encoding="UTF-8" standalone="yes"?><Relationships xmlns="http://schemas.openxmlformats.org/package/2006/relationships"><Relationship Id="rId1" Target="../media/image10.png" Type="http://schemas.openxmlformats.org/officeDocument/2006/relationships/image"/><Relationship Id="rId2" Target="../media/image5.png" Type="http://schemas.openxmlformats.org/officeDocument/2006/relationships/image"/><Relationship Id="rId3" Target="cid:image006.png@01D7EA69.6C4780D0" TargetMode="External" Type="http://schemas.openxmlformats.org/officeDocument/2006/relationships/image"/><Relationship Id="rId4" Target="../charts/chart1.xml" Type="http://schemas.openxmlformats.org/officeDocument/2006/relationships/chart"/><Relationship Id="rId5" Target="../charts/chart2.xml" Type="http://schemas.openxmlformats.org/officeDocument/2006/relationships/chart"/><Relationship Id="rId6" Target="https://ecofoot.jp/ef-database/" TargetMode="External" Type="http://schemas.openxmlformats.org/officeDocument/2006/relationships/hyperlink"/></Relationships>
</file>

<file path=xl/drawings/_rels/drawing4.xml.rels><?xml version="1.0" encoding="UTF-8" standalone="yes"?><Relationships xmlns="http://schemas.openxmlformats.org/package/2006/relationships"><Relationship Id="rId1" Target="../media/image11.png" Type="http://schemas.openxmlformats.org/officeDocument/2006/relationships/image"/><Relationship Id="rId2" Target="../media/image12.png" Type="http://schemas.openxmlformats.org/officeDocument/2006/relationships/image"/></Relationships>
</file>

<file path=xl/drawings/_rels/drawing5.xml.rels><?xml version="1.0" encoding="UTF-8" standalone="yes"?><Relationships xmlns="http://schemas.openxmlformats.org/package/2006/relationships"><Relationship Id="rId1" Target="../media/image1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333374</xdr:colOff>
      <xdr:row>0</xdr:row>
      <xdr:rowOff>47624</xdr:rowOff>
    </xdr:from>
    <xdr:to>
      <xdr:col>10</xdr:col>
      <xdr:colOff>523875</xdr:colOff>
      <xdr:row>65</xdr:row>
      <xdr:rowOff>152400</xdr:rowOff>
    </xdr:to>
    <xdr:sp macro="" textlink="">
      <xdr:nvSpPr>
        <xdr:cNvPr id="2" name="TextBox 1">
          <a:extLst>
            <a:ext uri="{FF2B5EF4-FFF2-40B4-BE49-F238E27FC236}">
              <a16:creationId xmlns:a16="http://schemas.microsoft.com/office/drawing/2014/main" id="{8988CB56-5072-B9E6-30FF-EDFAC912E88F}"/>
            </a:ext>
          </a:extLst>
        </xdr:cNvPr>
        <xdr:cNvSpPr txBox="1"/>
      </xdr:nvSpPr>
      <xdr:spPr>
        <a:xfrm>
          <a:off x="333374" y="47624"/>
          <a:ext cx="6286501" cy="106299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a:solidFill>
                <a:schemeClr val="dk1"/>
              </a:solidFill>
              <a:effectLst/>
              <a:latin typeface="+mn-lt"/>
              <a:ea typeface="+mn-ea"/>
              <a:cs typeface="+mn-cs"/>
            </a:rPr>
            <a:t>①エコロジカル・フットプリントの算出手順について</a:t>
          </a:r>
          <a:endParaRPr lang="en-US" sz="1100">
            <a:solidFill>
              <a:schemeClr val="dk1"/>
            </a:solidFill>
            <a:effectLst/>
            <a:latin typeface="+mn-lt"/>
            <a:ea typeface="+mn-ea"/>
            <a:cs typeface="+mn-cs"/>
          </a:endParaRPr>
        </a:p>
        <a:p>
          <a:r>
            <a:rPr lang="ja-JP" altLang="en-US" sz="1100">
              <a:solidFill>
                <a:schemeClr val="dk1"/>
              </a:solidFill>
              <a:effectLst/>
              <a:latin typeface="+mn-lt"/>
              <a:ea typeface="+mn-ea"/>
              <a:cs typeface="+mn-cs"/>
            </a:rPr>
            <a:t>エコロジカル・フットプリントとは「ある地域の人々の生活を支えるために消費されるすべての資源を生産し、消費・生産過程で発生する廃棄物（二酸化炭素）を吸収するために必要な生産可能な土地面積および水域の合計値」を示す指標です。算出手順ですが、以下の３ポイントを踏まえて考えると理解しやすくなります。</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3</a:t>
          </a:r>
          <a:r>
            <a:rPr lang="ja-JP" altLang="en-US" sz="1100" b="1">
              <a:solidFill>
                <a:schemeClr val="dk1"/>
              </a:solidFill>
              <a:effectLst/>
              <a:latin typeface="+mn-lt"/>
              <a:ea typeface="+mn-ea"/>
              <a:cs typeface="+mn-cs"/>
            </a:rPr>
            <a:t>つのポイント</a:t>
          </a:r>
          <a:endParaRPr lang="en-US" sz="1100">
            <a:solidFill>
              <a:schemeClr val="dk1"/>
            </a:solidFill>
            <a:effectLst/>
            <a:latin typeface="+mn-lt"/>
            <a:ea typeface="+mn-ea"/>
            <a:cs typeface="+mn-cs"/>
          </a:endParaRPr>
        </a:p>
        <a:p>
          <a:pPr marL="685800" lvl="1" indent="-228600">
            <a:buFont typeface="+mj-lt"/>
            <a:buAutoNum type="arabicPeriod"/>
          </a:pPr>
          <a:r>
            <a:rPr lang="ja-JP" altLang="en-US" sz="1100">
              <a:solidFill>
                <a:schemeClr val="dk1"/>
              </a:solidFill>
              <a:effectLst/>
              <a:latin typeface="+mn-lt"/>
              <a:ea typeface="+mn-ea"/>
              <a:cs typeface="+mn-cs"/>
            </a:rPr>
            <a:t>環境負荷の「見える化」と「比較性」</a:t>
          </a:r>
          <a:endParaRPr lang="en-US" sz="1100">
            <a:solidFill>
              <a:schemeClr val="dk1"/>
            </a:solidFill>
            <a:effectLst/>
            <a:latin typeface="+mn-lt"/>
            <a:ea typeface="+mn-ea"/>
            <a:cs typeface="+mn-cs"/>
          </a:endParaRPr>
        </a:p>
        <a:p>
          <a:pPr marL="1085850" lvl="2" indent="-171450">
            <a:buFont typeface="Arial" panose="020B0604020202020204" pitchFamily="34" charset="0"/>
            <a:buChar char="•"/>
          </a:pPr>
          <a:r>
            <a:rPr lang="ja-JP" altLang="en-US" sz="1100">
              <a:solidFill>
                <a:schemeClr val="dk1"/>
              </a:solidFill>
              <a:effectLst/>
              <a:latin typeface="+mn-lt"/>
              <a:ea typeface="+mn-ea"/>
              <a:cs typeface="+mn-cs"/>
            </a:rPr>
            <a:t>「見える化」　私たちの消費活動やそれに伴う廃棄（二酸化炭素）量を、生産可能な土地面積に変換する。</a:t>
          </a:r>
          <a:endParaRPr lang="en-US" sz="1100">
            <a:solidFill>
              <a:schemeClr val="dk1"/>
            </a:solidFill>
            <a:effectLst/>
            <a:latin typeface="+mn-lt"/>
            <a:ea typeface="+mn-ea"/>
            <a:cs typeface="+mn-cs"/>
          </a:endParaRPr>
        </a:p>
        <a:p>
          <a:pPr marL="1085850" lvl="2" indent="-171450">
            <a:buFont typeface="Arial" panose="020B0604020202020204" pitchFamily="34" charset="0"/>
            <a:buChar char="•"/>
          </a:pPr>
          <a:r>
            <a:rPr lang="ja-JP" altLang="en-US" sz="1100">
              <a:solidFill>
                <a:schemeClr val="dk1"/>
              </a:solidFill>
              <a:effectLst/>
              <a:latin typeface="+mn-lt"/>
              <a:ea typeface="+mn-ea"/>
              <a:cs typeface="+mn-cs"/>
            </a:rPr>
            <a:t>「比較性」　算出した値は、国別（地域別）、異なる土地区分、時系列で「比較」できる。</a:t>
          </a:r>
          <a:endParaRPr lang="en-US" sz="1100">
            <a:solidFill>
              <a:schemeClr val="dk1"/>
            </a:solidFill>
            <a:effectLst/>
            <a:latin typeface="+mn-lt"/>
            <a:ea typeface="+mn-ea"/>
            <a:cs typeface="+mn-cs"/>
          </a:endParaRPr>
        </a:p>
        <a:p>
          <a:pPr marL="685800" lvl="1" indent="-228600">
            <a:buFont typeface="+mj-lt"/>
            <a:buAutoNum type="arabicPeriod"/>
          </a:pPr>
          <a:r>
            <a:rPr lang="en-US" sz="1100">
              <a:solidFill>
                <a:schemeClr val="dk1"/>
              </a:solidFill>
              <a:effectLst/>
              <a:latin typeface="+mn-lt"/>
              <a:ea typeface="+mn-ea"/>
              <a:cs typeface="+mn-cs"/>
            </a:rPr>
            <a:t>6</a:t>
          </a:r>
          <a:r>
            <a:rPr lang="ja-JP" altLang="en-US" sz="1100">
              <a:solidFill>
                <a:schemeClr val="dk1"/>
              </a:solidFill>
              <a:effectLst/>
              <a:latin typeface="+mn-lt"/>
              <a:ea typeface="+mn-ea"/>
              <a:cs typeface="+mn-cs"/>
            </a:rPr>
            <a:t>つの土地区分（耕作地、牧草地、森林地、漁場、二酸化炭素吸収地、生産能力阻害地）で算定</a:t>
          </a:r>
          <a:endParaRPr lang="en-US" sz="1100">
            <a:solidFill>
              <a:schemeClr val="dk1"/>
            </a:solidFill>
            <a:effectLst/>
            <a:latin typeface="+mn-lt"/>
            <a:ea typeface="+mn-ea"/>
            <a:cs typeface="+mn-cs"/>
          </a:endParaRPr>
        </a:p>
        <a:p>
          <a:pPr marL="685800" lvl="1" indent="-228600">
            <a:buFont typeface="+mj-lt"/>
            <a:buAutoNum type="arabicPeriod"/>
          </a:pPr>
          <a:r>
            <a:rPr lang="ja-JP" altLang="en-US" sz="1100">
              <a:solidFill>
                <a:schemeClr val="dk1"/>
              </a:solidFill>
              <a:effectLst/>
              <a:latin typeface="+mn-lt"/>
              <a:ea typeface="+mn-ea"/>
              <a:cs typeface="+mn-cs"/>
            </a:rPr>
            <a:t>消費（責任）主義にたった指標 </a:t>
          </a:r>
          <a:endParaRPr lang="en-US" sz="1100">
            <a:solidFill>
              <a:schemeClr val="dk1"/>
            </a:solidFill>
            <a:effectLst/>
            <a:latin typeface="+mn-lt"/>
            <a:ea typeface="+mn-ea"/>
            <a:cs typeface="+mn-cs"/>
          </a:endParaRPr>
        </a:p>
        <a:p>
          <a:pPr marL="1085850" lvl="2" indent="-171450">
            <a:buFont typeface="Arial" panose="020B0604020202020204" pitchFamily="34" charset="0"/>
            <a:buChar char="•"/>
          </a:pPr>
          <a:r>
            <a:rPr lang="ja-JP" altLang="en-US" sz="1100">
              <a:solidFill>
                <a:schemeClr val="dk1"/>
              </a:solidFill>
              <a:effectLst/>
              <a:latin typeface="+mn-lt"/>
              <a:ea typeface="+mn-ea"/>
              <a:cs typeface="+mn-cs"/>
            </a:rPr>
            <a:t>環境分析では「消費主義</a:t>
          </a:r>
          <a:r>
            <a:rPr lang="en-US" sz="1100">
              <a:solidFill>
                <a:schemeClr val="dk1"/>
              </a:solidFill>
              <a:effectLst/>
              <a:latin typeface="+mn-lt"/>
              <a:ea typeface="+mn-ea"/>
              <a:cs typeface="+mn-cs"/>
            </a:rPr>
            <a:t>(Consumer principle)</a:t>
          </a:r>
          <a:r>
            <a:rPr lang="ja-JP" altLang="en-US" sz="1100">
              <a:solidFill>
                <a:schemeClr val="dk1"/>
              </a:solidFill>
              <a:effectLst/>
              <a:latin typeface="+mn-lt"/>
              <a:ea typeface="+mn-ea"/>
              <a:cs typeface="+mn-cs"/>
            </a:rPr>
            <a:t>」と「生産主義（</a:t>
          </a:r>
          <a:r>
            <a:rPr lang="en-US" sz="1100">
              <a:solidFill>
                <a:schemeClr val="dk1"/>
              </a:solidFill>
              <a:effectLst/>
              <a:latin typeface="+mn-lt"/>
              <a:ea typeface="+mn-ea"/>
              <a:cs typeface="+mn-cs"/>
            </a:rPr>
            <a:t>Producer principle</a:t>
          </a:r>
          <a:r>
            <a:rPr lang="ja-JP" altLang="en-US" sz="1100">
              <a:solidFill>
                <a:schemeClr val="dk1"/>
              </a:solidFill>
              <a:effectLst/>
              <a:latin typeface="+mn-lt"/>
              <a:ea typeface="+mn-ea"/>
              <a:cs typeface="+mn-cs"/>
            </a:rPr>
            <a:t>）」の２つのアプローチが考えられますが、エコロジカル・フットプリント分析は前者の主義にたった指標です。</a:t>
          </a:r>
          <a:r>
            <a:rPr lang="en-US" sz="1100">
              <a:solidFill>
                <a:schemeClr val="dk1"/>
              </a:solidFill>
              <a:effectLst/>
              <a:latin typeface="+mn-lt"/>
              <a:ea typeface="+mn-ea"/>
              <a:cs typeface="+mn-cs"/>
            </a:rPr>
            <a:t>      </a:t>
          </a:r>
        </a:p>
      </xdr:txBody>
    </xdr:sp>
    <xdr:clientData/>
  </xdr:twoCellAnchor>
  <xdr:twoCellAnchor editAs="oneCell">
    <xdr:from>
      <xdr:col>1</xdr:col>
      <xdr:colOff>571500</xdr:colOff>
      <xdr:row>29</xdr:row>
      <xdr:rowOff>114300</xdr:rowOff>
    </xdr:from>
    <xdr:to>
      <xdr:col>8</xdr:col>
      <xdr:colOff>426085</xdr:colOff>
      <xdr:row>46</xdr:row>
      <xdr:rowOff>159385</xdr:rowOff>
    </xdr:to>
    <xdr:pic>
      <xdr:nvPicPr>
        <xdr:cNvPr id="3" name="Picture 2">
          <a:extLst>
            <a:ext uri="{FF2B5EF4-FFF2-40B4-BE49-F238E27FC236}">
              <a16:creationId xmlns:a16="http://schemas.microsoft.com/office/drawing/2014/main" id="{4D464B66-D293-64AB-C29F-D9EB8DF1161A}"/>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181100" y="4810125"/>
          <a:ext cx="4121785" cy="2797810"/>
        </a:xfrm>
        <a:prstGeom prst="rect">
          <a:avLst/>
        </a:prstGeom>
        <a:noFill/>
        <a:ln>
          <a:noFill/>
        </a:ln>
      </xdr:spPr>
    </xdr:pic>
    <xdr:clientData/>
  </xdr:twoCellAnchor>
  <xdr:twoCellAnchor>
    <xdr:from>
      <xdr:col>12</xdr:col>
      <xdr:colOff>380999</xdr:colOff>
      <xdr:row>8</xdr:row>
      <xdr:rowOff>123824</xdr:rowOff>
    </xdr:from>
    <xdr:to>
      <xdr:col>22</xdr:col>
      <xdr:colOff>581025</xdr:colOff>
      <xdr:row>80</xdr:row>
      <xdr:rowOff>0</xdr:rowOff>
    </xdr:to>
    <xdr:sp macro="" textlink="">
      <xdr:nvSpPr>
        <xdr:cNvPr id="6" name="TextBox 5">
          <a:extLst>
            <a:ext uri="{FF2B5EF4-FFF2-40B4-BE49-F238E27FC236}">
              <a16:creationId xmlns:a16="http://schemas.microsoft.com/office/drawing/2014/main" id="{7DDF77A6-91A1-4B02-B56F-929AAE9AF4D3}"/>
            </a:ext>
          </a:extLst>
        </xdr:cNvPr>
        <xdr:cNvSpPr txBox="1"/>
      </xdr:nvSpPr>
      <xdr:spPr>
        <a:xfrm>
          <a:off x="7696199" y="1419224"/>
          <a:ext cx="6296026" cy="11534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a:solidFill>
                <a:schemeClr val="dk1"/>
              </a:solidFill>
              <a:effectLst/>
              <a:latin typeface="+mn-lt"/>
              <a:ea typeface="+mn-ea"/>
              <a:cs typeface="+mn-cs"/>
            </a:rPr>
            <a:t>基本的な算定式</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P/Yn</a:t>
          </a:r>
          <a:r>
            <a:rPr lang="ja-JP" altLang="en-US" sz="1100">
              <a:solidFill>
                <a:schemeClr val="dk1"/>
              </a:solidFill>
              <a:effectLst/>
              <a:latin typeface="+mn-lt"/>
              <a:ea typeface="+mn-ea"/>
              <a:cs typeface="+mn-cs"/>
            </a:rPr>
            <a:t>の式で、私たちの消費活動を支えるために、どれだけの土地面積が必要か計算します。例えば、</a:t>
          </a:r>
          <a:r>
            <a:rPr lang="en-US" sz="1100">
              <a:solidFill>
                <a:schemeClr val="dk1"/>
              </a:solidFill>
              <a:effectLst/>
              <a:latin typeface="+mn-lt"/>
              <a:ea typeface="+mn-ea"/>
              <a:cs typeface="+mn-cs"/>
            </a:rPr>
            <a:t>P</a:t>
          </a:r>
          <a:r>
            <a:rPr lang="ja-JP" altLang="en-US" sz="1100">
              <a:solidFill>
                <a:schemeClr val="dk1"/>
              </a:solidFill>
              <a:effectLst/>
              <a:latin typeface="+mn-lt"/>
              <a:ea typeface="+mn-ea"/>
              <a:cs typeface="+mn-cs"/>
            </a:rPr>
            <a:t>がある地域の二酸化炭素排出量（</a:t>
          </a:r>
          <a:r>
            <a:rPr lang="en-US" sz="1100">
              <a:solidFill>
                <a:schemeClr val="dk1"/>
              </a:solidFill>
              <a:effectLst/>
              <a:latin typeface="+mn-lt"/>
              <a:ea typeface="+mn-ea"/>
              <a:cs typeface="+mn-cs"/>
            </a:rPr>
            <a:t>t</a:t>
          </a:r>
          <a:r>
            <a:rPr lang="ja-JP" altLang="en-US" sz="1100">
              <a:solidFill>
                <a:schemeClr val="dk1"/>
              </a:solidFill>
              <a:effectLst/>
              <a:latin typeface="+mn-lt"/>
              <a:ea typeface="+mn-ea"/>
              <a:cs typeface="+mn-cs"/>
            </a:rPr>
            <a:t>）であれば、それを単位面積あたりの森林地が吸収できる二酸化炭素量（</a:t>
          </a:r>
          <a:r>
            <a:rPr lang="en-US" sz="1100">
              <a:solidFill>
                <a:schemeClr val="dk1"/>
              </a:solidFill>
              <a:effectLst/>
              <a:latin typeface="+mn-lt"/>
              <a:ea typeface="+mn-ea"/>
              <a:cs typeface="+mn-cs"/>
            </a:rPr>
            <a:t>Yn</a:t>
          </a:r>
          <a:r>
            <a:rPr lang="ja-JP" altLang="en-US" sz="1100">
              <a:solidFill>
                <a:schemeClr val="dk1"/>
              </a:solidFill>
              <a:effectLst/>
              <a:latin typeface="+mn-lt"/>
              <a:ea typeface="+mn-ea"/>
              <a:cs typeface="+mn-cs"/>
            </a:rPr>
            <a:t>）で割ることで、どれだけの土地面積が必要か算定します。この時の単位はヘクタールになります。ここまでが、１の</a:t>
          </a:r>
          <a:r>
            <a:rPr lang="ja-JP" altLang="en-US" sz="1100" b="1">
              <a:solidFill>
                <a:schemeClr val="dk1"/>
              </a:solidFill>
              <a:effectLst/>
              <a:latin typeface="+mn-lt"/>
              <a:ea typeface="+mn-ea"/>
              <a:cs typeface="+mn-cs"/>
            </a:rPr>
            <a:t>「見える化」</a:t>
          </a:r>
          <a:r>
            <a:rPr lang="ja-JP" altLang="en-US" sz="1100">
              <a:solidFill>
                <a:schemeClr val="dk1"/>
              </a:solidFill>
              <a:effectLst/>
              <a:latin typeface="+mn-lt"/>
              <a:ea typeface="+mn-ea"/>
              <a:cs typeface="+mn-cs"/>
            </a:rPr>
            <a:t>にあたります。</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ja-JP" altLang="en-US" sz="1100">
              <a:solidFill>
                <a:schemeClr val="dk1"/>
              </a:solidFill>
              <a:effectLst/>
              <a:latin typeface="+mn-lt"/>
              <a:ea typeface="+mn-ea"/>
              <a:cs typeface="+mn-cs"/>
            </a:rPr>
            <a:t>後半部分の係数（</a:t>
          </a:r>
          <a:r>
            <a:rPr lang="en-US" sz="1100">
              <a:solidFill>
                <a:schemeClr val="dk1"/>
              </a:solidFill>
              <a:effectLst/>
              <a:latin typeface="+mn-lt"/>
              <a:ea typeface="+mn-ea"/>
              <a:cs typeface="+mn-cs"/>
            </a:rPr>
            <a:t>YF, EQF</a:t>
          </a:r>
          <a:r>
            <a:rPr lang="ja-JP" altLang="en-US" sz="1100">
              <a:solidFill>
                <a:schemeClr val="dk1"/>
              </a:solidFill>
              <a:effectLst/>
              <a:latin typeface="+mn-lt"/>
              <a:ea typeface="+mn-ea"/>
              <a:cs typeface="+mn-cs"/>
            </a:rPr>
            <a:t>）で、ヘクタールの</a:t>
          </a:r>
          <a:r>
            <a:rPr lang="en-US" sz="1100">
              <a:solidFill>
                <a:schemeClr val="dk1"/>
              </a:solidFill>
              <a:effectLst/>
              <a:latin typeface="+mn-lt"/>
              <a:ea typeface="+mn-ea"/>
              <a:cs typeface="+mn-cs"/>
            </a:rPr>
            <a:t>EF</a:t>
          </a:r>
          <a:r>
            <a:rPr lang="ja-JP" altLang="en-US" sz="1100">
              <a:solidFill>
                <a:schemeClr val="dk1"/>
              </a:solidFill>
              <a:effectLst/>
              <a:latin typeface="+mn-lt"/>
              <a:ea typeface="+mn-ea"/>
              <a:cs typeface="+mn-cs"/>
            </a:rPr>
            <a:t>値がグローバル・ヘクタールへ「翻訳」されます。グローバル・ヘクタールとは「世界平均生産性を有する仮想的な土地面積」を表します。</a:t>
          </a:r>
          <a:endParaRPr lang="en-US" sz="1100">
            <a:solidFill>
              <a:schemeClr val="dk1"/>
            </a:solidFill>
            <a:effectLst/>
            <a:latin typeface="+mn-lt"/>
            <a:ea typeface="+mn-ea"/>
            <a:cs typeface="+mn-cs"/>
          </a:endParaRPr>
        </a:p>
        <a:p>
          <a:r>
            <a:rPr lang="ja-JP" altLang="en-US" sz="1100">
              <a:solidFill>
                <a:schemeClr val="dk1"/>
              </a:solidFill>
              <a:effectLst/>
              <a:latin typeface="+mn-lt"/>
              <a:ea typeface="+mn-ea"/>
              <a:cs typeface="+mn-cs"/>
            </a:rPr>
            <a:t>世界の</a:t>
          </a:r>
          <a:r>
            <a:rPr lang="en-US" sz="1100">
              <a:solidFill>
                <a:schemeClr val="dk1"/>
              </a:solidFill>
              <a:effectLst/>
              <a:latin typeface="+mn-lt"/>
              <a:ea typeface="+mn-ea"/>
              <a:cs typeface="+mn-cs"/>
            </a:rPr>
            <a:t>GDP</a:t>
          </a:r>
          <a:r>
            <a:rPr lang="ja-JP" altLang="en-US" sz="1100">
              <a:solidFill>
                <a:schemeClr val="dk1"/>
              </a:solidFill>
              <a:effectLst/>
              <a:latin typeface="+mn-lt"/>
              <a:ea typeface="+mn-ea"/>
              <a:cs typeface="+mn-cs"/>
            </a:rPr>
            <a:t>を比較する際、ドルが単位として用いられるように、</a:t>
          </a:r>
          <a:r>
            <a:rPr lang="en-US" sz="1100">
              <a:solidFill>
                <a:schemeClr val="dk1"/>
              </a:solidFill>
              <a:effectLst/>
              <a:latin typeface="+mn-lt"/>
              <a:ea typeface="+mn-ea"/>
              <a:cs typeface="+mn-cs"/>
            </a:rPr>
            <a:t>EF</a:t>
          </a:r>
          <a:r>
            <a:rPr lang="ja-JP" altLang="en-US" sz="1100">
              <a:solidFill>
                <a:schemeClr val="dk1"/>
              </a:solidFill>
              <a:effectLst/>
              <a:latin typeface="+mn-lt"/>
              <a:ea typeface="+mn-ea"/>
              <a:cs typeface="+mn-cs"/>
            </a:rPr>
            <a:t>分析ではこのグローバル・ヘクタールを単位として使用します。この単位により</a:t>
          </a:r>
          <a:r>
            <a:rPr lang="ja-JP" altLang="en-US" sz="1100" b="1">
              <a:solidFill>
                <a:schemeClr val="dk1"/>
              </a:solidFill>
              <a:effectLst/>
              <a:latin typeface="+mn-lt"/>
              <a:ea typeface="+mn-ea"/>
              <a:cs typeface="+mn-cs"/>
            </a:rPr>
            <a:t>「比較性」</a:t>
          </a:r>
          <a:r>
            <a:rPr lang="ja-JP" altLang="en-US" sz="1100">
              <a:solidFill>
                <a:schemeClr val="dk1"/>
              </a:solidFill>
              <a:effectLst/>
              <a:latin typeface="+mn-lt"/>
              <a:ea typeface="+mn-ea"/>
              <a:cs typeface="+mn-cs"/>
            </a:rPr>
            <a:t>が担保されることになります。</a:t>
          </a:r>
          <a:endParaRPr lang="en-US" sz="1100">
            <a:solidFill>
              <a:schemeClr val="dk1"/>
            </a:solidFill>
            <a:effectLst/>
            <a:latin typeface="+mn-lt"/>
            <a:ea typeface="+mn-ea"/>
            <a:cs typeface="+mn-cs"/>
          </a:endParaRPr>
        </a:p>
        <a:p>
          <a:r>
            <a:rPr lang="ja-JP" altLang="en-US" sz="1100">
              <a:solidFill>
                <a:schemeClr val="dk1"/>
              </a:solidFill>
              <a:effectLst/>
              <a:latin typeface="+mn-lt"/>
              <a:ea typeface="+mn-ea"/>
              <a:cs typeface="+mn-cs"/>
            </a:rPr>
            <a:t>具体的には、</a:t>
          </a:r>
          <a:r>
            <a:rPr lang="en-US" sz="1100">
              <a:solidFill>
                <a:schemeClr val="dk1"/>
              </a:solidFill>
              <a:effectLst/>
              <a:latin typeface="+mn-lt"/>
              <a:ea typeface="+mn-ea"/>
              <a:cs typeface="+mn-cs"/>
            </a:rPr>
            <a:t>YF</a:t>
          </a:r>
          <a:r>
            <a:rPr lang="ja-JP" altLang="en-US" sz="1100">
              <a:solidFill>
                <a:schemeClr val="dk1"/>
              </a:solidFill>
              <a:effectLst/>
              <a:latin typeface="+mn-lt"/>
              <a:ea typeface="+mn-ea"/>
              <a:cs typeface="+mn-cs"/>
            </a:rPr>
            <a:t>は収量係数</a:t>
          </a:r>
          <a:r>
            <a:rPr lang="en-US" sz="1100">
              <a:solidFill>
                <a:schemeClr val="dk1"/>
              </a:solidFill>
              <a:effectLst/>
              <a:latin typeface="+mn-lt"/>
              <a:ea typeface="+mn-ea"/>
              <a:cs typeface="+mn-cs"/>
            </a:rPr>
            <a:t>(Yield Factors)</a:t>
          </a:r>
          <a:r>
            <a:rPr lang="ja-JP" altLang="en-US" sz="1100">
              <a:solidFill>
                <a:schemeClr val="dk1"/>
              </a:solidFill>
              <a:effectLst/>
              <a:latin typeface="+mn-lt"/>
              <a:ea typeface="+mn-ea"/>
              <a:cs typeface="+mn-cs"/>
            </a:rPr>
            <a:t>で、国別の土地生産性の差異を標準化させます。また、</a:t>
          </a:r>
          <a:r>
            <a:rPr lang="en-US" sz="1100">
              <a:solidFill>
                <a:schemeClr val="dk1"/>
              </a:solidFill>
              <a:effectLst/>
              <a:latin typeface="+mn-lt"/>
              <a:ea typeface="+mn-ea"/>
              <a:cs typeface="+mn-cs"/>
            </a:rPr>
            <a:t>EQF(</a:t>
          </a:r>
          <a:r>
            <a:rPr lang="ja-JP" altLang="en-US" sz="1100">
              <a:solidFill>
                <a:schemeClr val="dk1"/>
              </a:solidFill>
              <a:effectLst/>
              <a:latin typeface="+mn-lt"/>
              <a:ea typeface="+mn-ea"/>
              <a:cs typeface="+mn-cs"/>
            </a:rPr>
            <a:t>等価係数　</a:t>
          </a:r>
          <a:r>
            <a:rPr lang="en-US" sz="1100">
              <a:solidFill>
                <a:schemeClr val="dk1"/>
              </a:solidFill>
              <a:effectLst/>
              <a:latin typeface="+mn-lt"/>
              <a:ea typeface="+mn-ea"/>
              <a:cs typeface="+mn-cs"/>
            </a:rPr>
            <a:t>Equivalence Factor)</a:t>
          </a:r>
          <a:r>
            <a:rPr lang="ja-JP" altLang="en-US" sz="1100">
              <a:solidFill>
                <a:schemeClr val="dk1"/>
              </a:solidFill>
              <a:effectLst/>
              <a:latin typeface="+mn-lt"/>
              <a:ea typeface="+mn-ea"/>
              <a:cs typeface="+mn-cs"/>
            </a:rPr>
            <a:t>は、</a:t>
          </a:r>
          <a:r>
            <a:rPr lang="en-US" sz="1100">
              <a:solidFill>
                <a:schemeClr val="dk1"/>
              </a:solidFill>
              <a:effectLst/>
              <a:latin typeface="+mn-lt"/>
              <a:ea typeface="+mn-ea"/>
              <a:cs typeface="+mn-cs"/>
            </a:rPr>
            <a:t>6</a:t>
          </a:r>
          <a:r>
            <a:rPr lang="ja-JP" altLang="en-US" sz="1100">
              <a:solidFill>
                <a:schemeClr val="dk1"/>
              </a:solidFill>
              <a:effectLst/>
              <a:latin typeface="+mn-lt"/>
              <a:ea typeface="+mn-ea"/>
              <a:cs typeface="+mn-cs"/>
            </a:rPr>
            <a:t>つの土地カテゴリー別の生産能力の差異を、土地生産性の高さに応じてウェイト付けし、標準化させます。</a:t>
          </a:r>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ja-JP" altLang="en-US" sz="1100">
              <a:solidFill>
                <a:schemeClr val="dk1"/>
              </a:solidFill>
              <a:effectLst/>
              <a:latin typeface="+mn-lt"/>
              <a:ea typeface="+mn-ea"/>
              <a:cs typeface="+mn-cs"/>
            </a:rPr>
            <a:t>この式を用いて、</a:t>
          </a:r>
          <a:r>
            <a:rPr lang="en-US" sz="1100" b="1">
              <a:solidFill>
                <a:schemeClr val="dk1"/>
              </a:solidFill>
              <a:effectLst/>
              <a:latin typeface="+mn-lt"/>
              <a:ea typeface="+mn-ea"/>
              <a:cs typeface="+mn-cs"/>
            </a:rPr>
            <a:t>6</a:t>
          </a:r>
          <a:r>
            <a:rPr lang="ja-JP" altLang="en-US" sz="1100" b="1">
              <a:solidFill>
                <a:schemeClr val="dk1"/>
              </a:solidFill>
              <a:effectLst/>
              <a:latin typeface="+mn-lt"/>
              <a:ea typeface="+mn-ea"/>
              <a:cs typeface="+mn-cs"/>
            </a:rPr>
            <a:t>つの土地区分</a:t>
          </a:r>
          <a:r>
            <a:rPr lang="ja-JP" altLang="en-US" sz="1100">
              <a:solidFill>
                <a:schemeClr val="dk1"/>
              </a:solidFill>
              <a:effectLst/>
              <a:latin typeface="+mn-lt"/>
              <a:ea typeface="+mn-ea"/>
              <a:cs typeface="+mn-cs"/>
            </a:rPr>
            <a:t>の算定を進めます。実際の算定では、</a:t>
          </a:r>
          <a:r>
            <a:rPr lang="en-US" sz="1100">
              <a:solidFill>
                <a:schemeClr val="dk1"/>
              </a:solidFill>
              <a:effectLst/>
              <a:latin typeface="+mn-lt"/>
              <a:ea typeface="+mn-ea"/>
              <a:cs typeface="+mn-cs"/>
            </a:rPr>
            <a:t>FAO</a:t>
          </a:r>
          <a:r>
            <a:rPr lang="ja-JP" altLang="en-US" sz="1100">
              <a:solidFill>
                <a:schemeClr val="dk1"/>
              </a:solidFill>
              <a:effectLst/>
              <a:latin typeface="+mn-lt"/>
              <a:ea typeface="+mn-ea"/>
              <a:cs typeface="+mn-cs"/>
            </a:rPr>
            <a:t>や</a:t>
          </a:r>
          <a:r>
            <a:rPr lang="en-US" sz="1100">
              <a:solidFill>
                <a:schemeClr val="dk1"/>
              </a:solidFill>
              <a:effectLst/>
              <a:latin typeface="+mn-lt"/>
              <a:ea typeface="+mn-ea"/>
              <a:cs typeface="+mn-cs"/>
            </a:rPr>
            <a:t>IEA</a:t>
          </a:r>
          <a:r>
            <a:rPr lang="ja-JP" altLang="en-US" sz="1100">
              <a:solidFill>
                <a:schemeClr val="dk1"/>
              </a:solidFill>
              <a:effectLst/>
              <a:latin typeface="+mn-lt"/>
              <a:ea typeface="+mn-ea"/>
              <a:cs typeface="+mn-cs"/>
            </a:rPr>
            <a:t>など国際機関の統計データをもとに国ごとのエコロジカル・フットプリント値をもとめます。</a:t>
          </a:r>
          <a:endParaRPr lang="en-US" altLang="ja-JP"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pPr eaLnBrk="1" fontAlgn="auto" latinLnBrk="0" hangingPunct="1"/>
          <a:r>
            <a:rPr lang="ja-JP" altLang="en-US" sz="1100">
              <a:solidFill>
                <a:schemeClr val="dk1"/>
              </a:solidFill>
              <a:effectLst/>
              <a:latin typeface="+mn-lt"/>
              <a:ea typeface="+mn-ea"/>
              <a:cs typeface="+mn-cs"/>
            </a:rPr>
            <a:t>最後に、上記でもとめた</a:t>
          </a:r>
          <a:r>
            <a:rPr lang="en-US" sz="1100">
              <a:solidFill>
                <a:schemeClr val="dk1"/>
              </a:solidFill>
              <a:effectLst/>
              <a:latin typeface="+mn-lt"/>
              <a:ea typeface="+mn-ea"/>
              <a:cs typeface="+mn-cs"/>
            </a:rPr>
            <a:t>EF</a:t>
          </a:r>
          <a:r>
            <a:rPr lang="ja-JP" altLang="en-US" sz="1100">
              <a:solidFill>
                <a:schemeClr val="dk1"/>
              </a:solidFill>
              <a:effectLst/>
              <a:latin typeface="+mn-lt"/>
              <a:ea typeface="+mn-ea"/>
              <a:cs typeface="+mn-cs"/>
            </a:rPr>
            <a:t>値を、下記の式のもと、</a:t>
          </a:r>
          <a:r>
            <a:rPr lang="ja-JP" altLang="en-US" sz="1100" b="1">
              <a:solidFill>
                <a:schemeClr val="dk1"/>
              </a:solidFill>
              <a:effectLst/>
              <a:latin typeface="+mn-lt"/>
              <a:ea typeface="+mn-ea"/>
              <a:cs typeface="+mn-cs"/>
            </a:rPr>
            <a:t>「消費（責任）主義」</a:t>
          </a:r>
          <a:r>
            <a:rPr lang="ja-JP" altLang="en-US" sz="1100">
              <a:solidFill>
                <a:schemeClr val="dk1"/>
              </a:solidFill>
              <a:effectLst/>
              <a:latin typeface="+mn-lt"/>
              <a:ea typeface="+mn-ea"/>
              <a:cs typeface="+mn-cs"/>
            </a:rPr>
            <a:t>に整理されます。報告書でエコロジカル・フットプリント値と書いてある場合、通常は</a:t>
          </a:r>
          <a:r>
            <a:rPr lang="en-US" sz="1100">
              <a:solidFill>
                <a:schemeClr val="dk1"/>
              </a:solidFill>
              <a:effectLst/>
              <a:latin typeface="+mn-lt"/>
              <a:ea typeface="+mn-ea"/>
              <a:cs typeface="+mn-cs"/>
            </a:rPr>
            <a:t>EFc</a:t>
          </a:r>
          <a:r>
            <a:rPr lang="ja-JP" altLang="en-US" sz="1100">
              <a:solidFill>
                <a:schemeClr val="dk1"/>
              </a:solidFill>
              <a:effectLst/>
              <a:latin typeface="+mn-lt"/>
              <a:ea typeface="+mn-ea"/>
              <a:cs typeface="+mn-cs"/>
            </a:rPr>
            <a:t>のことを指しています。</a:t>
          </a:r>
          <a:endParaRPr lang="en-US">
            <a:effectLst/>
          </a:endParaRPr>
        </a:p>
        <a:p>
          <a:endParaRPr lang="en-US" sz="1100"/>
        </a:p>
      </xdr:txBody>
    </xdr:sp>
    <xdr:clientData/>
  </xdr:twoCellAnchor>
  <xdr:twoCellAnchor editAs="oneCell">
    <xdr:from>
      <xdr:col>13</xdr:col>
      <xdr:colOff>200025</xdr:colOff>
      <xdr:row>28</xdr:row>
      <xdr:rowOff>47625</xdr:rowOff>
    </xdr:from>
    <xdr:to>
      <xdr:col>21</xdr:col>
      <xdr:colOff>509270</xdr:colOff>
      <xdr:row>40</xdr:row>
      <xdr:rowOff>97155</xdr:rowOff>
    </xdr:to>
    <xdr:pic>
      <xdr:nvPicPr>
        <xdr:cNvPr id="4" name="Picture 3" descr="A close up of a text&#10;&#10;Description automatically generated">
          <a:extLst>
            <a:ext uri="{FF2B5EF4-FFF2-40B4-BE49-F238E27FC236}">
              <a16:creationId xmlns:a16="http://schemas.microsoft.com/office/drawing/2014/main" id="{37FC7793-A04C-AA93-0E81-F6778392B379}"/>
            </a:ext>
          </a:extLst>
        </xdr:cNvPr>
        <xdr:cNvPicPr>
          <a:picLocks noChangeAspect="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8124825" y="4581525"/>
          <a:ext cx="5186045" cy="1992630"/>
        </a:xfrm>
        <a:prstGeom prst="rect">
          <a:avLst/>
        </a:prstGeom>
        <a:noFill/>
        <a:ln>
          <a:noFill/>
        </a:ln>
      </xdr:spPr>
    </xdr:pic>
    <xdr:clientData/>
  </xdr:twoCellAnchor>
  <xdr:twoCellAnchor editAs="oneCell">
    <xdr:from>
      <xdr:col>12</xdr:col>
      <xdr:colOff>224169</xdr:colOff>
      <xdr:row>51</xdr:row>
      <xdr:rowOff>76200</xdr:rowOff>
    </xdr:from>
    <xdr:to>
      <xdr:col>23</xdr:col>
      <xdr:colOff>207785</xdr:colOff>
      <xdr:row>76</xdr:row>
      <xdr:rowOff>19050</xdr:rowOff>
    </xdr:to>
    <xdr:pic>
      <xdr:nvPicPr>
        <xdr:cNvPr id="5" name="Picture 4" descr="A group of colorful squares with text&#10;&#10;Description automatically generated">
          <a:extLst>
            <a:ext uri="{FF2B5EF4-FFF2-40B4-BE49-F238E27FC236}">
              <a16:creationId xmlns:a16="http://schemas.microsoft.com/office/drawing/2014/main" id="{7F255431-B151-1547-CBE3-50274577E95D}"/>
            </a:ext>
          </a:extLst>
        </xdr:cNvPr>
        <xdr:cNvPicPr>
          <a:picLocks noChangeAspect="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7539369" y="8334375"/>
          <a:ext cx="6689216" cy="3990975"/>
        </a:xfrm>
        <a:prstGeom prst="rect">
          <a:avLst/>
        </a:prstGeom>
        <a:noFill/>
        <a:ln>
          <a:noFill/>
        </a:ln>
      </xdr:spPr>
    </xdr:pic>
    <xdr:clientData/>
  </xdr:twoCellAnchor>
  <xdr:twoCellAnchor>
    <xdr:from>
      <xdr:col>11</xdr:col>
      <xdr:colOff>276225</xdr:colOff>
      <xdr:row>8</xdr:row>
      <xdr:rowOff>114300</xdr:rowOff>
    </xdr:from>
    <xdr:to>
      <xdr:col>11</xdr:col>
      <xdr:colOff>381000</xdr:colOff>
      <xdr:row>76</xdr:row>
      <xdr:rowOff>57150</xdr:rowOff>
    </xdr:to>
    <xdr:cxnSp macro="">
      <xdr:nvCxnSpPr>
        <xdr:cNvPr id="8" name="Straight Connector 7">
          <a:extLst>
            <a:ext uri="{FF2B5EF4-FFF2-40B4-BE49-F238E27FC236}">
              <a16:creationId xmlns:a16="http://schemas.microsoft.com/office/drawing/2014/main" id="{5CFC9E5C-9E13-9868-3AF8-73F3D0D23E90}"/>
            </a:ext>
          </a:extLst>
        </xdr:cNvPr>
        <xdr:cNvCxnSpPr/>
      </xdr:nvCxnSpPr>
      <xdr:spPr>
        <a:xfrm>
          <a:off x="6981825" y="1409700"/>
          <a:ext cx="104775" cy="1095375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306457</xdr:colOff>
      <xdr:row>46</xdr:row>
      <xdr:rowOff>41412</xdr:rowOff>
    </xdr:from>
    <xdr:to>
      <xdr:col>13</xdr:col>
      <xdr:colOff>68511</xdr:colOff>
      <xdr:row>47</xdr:row>
      <xdr:rowOff>139743</xdr:rowOff>
    </xdr:to>
    <xdr:sp macro="" textlink="">
      <xdr:nvSpPr>
        <xdr:cNvPr id="7" name="TextBox 7">
          <a:extLst>
            <a:ext uri="{FF2B5EF4-FFF2-40B4-BE49-F238E27FC236}">
              <a16:creationId xmlns:a16="http://schemas.microsoft.com/office/drawing/2014/main" id="{1EFA4AFF-10AE-579E-F31C-D2192BDCC904}"/>
            </a:ext>
          </a:extLst>
        </xdr:cNvPr>
        <xdr:cNvSpPr txBox="1"/>
      </xdr:nvSpPr>
      <xdr:spPr>
        <a:xfrm>
          <a:off x="1532283" y="7661412"/>
          <a:ext cx="6504098" cy="263983"/>
        </a:xfrm>
        <a:prstGeom prst="rect">
          <a:avLst/>
        </a:prstGeom>
        <a:noFill/>
      </xdr:spPr>
      <xdr:txBody>
        <a:bodyPr wrap="square" rtlCol="0">
          <a:spAutoFit/>
        </a:bodyPr>
        <a:lstStyle>
          <a:defPPr>
            <a:defRPr lang="en-US"/>
          </a:defPPr>
          <a:lvl1pPr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1pPr>
          <a:lvl2pPr marL="457200"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2pPr>
          <a:lvl3pPr marL="914400"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3pPr>
          <a:lvl4pPr marL="1371600"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4pPr>
          <a:lvl5pPr marL="1828800"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5pPr>
          <a:lvl6pPr marL="2286000" algn="l" defTabSz="914400" rtl="0" eaLnBrk="1" latinLnBrk="0" hangingPunct="1">
            <a:defRPr i="1" kern="1200">
              <a:solidFill>
                <a:schemeClr val="tx1"/>
              </a:solidFill>
              <a:latin typeface="Arial" panose="020B0604020202020204" pitchFamily="34" charset="0"/>
              <a:ea typeface="+mn-ea"/>
              <a:cs typeface="Arial" panose="020B0604020202020204" pitchFamily="34" charset="0"/>
            </a:defRPr>
          </a:lvl6pPr>
          <a:lvl7pPr marL="2743200" algn="l" defTabSz="914400" rtl="0" eaLnBrk="1" latinLnBrk="0" hangingPunct="1">
            <a:defRPr i="1" kern="1200">
              <a:solidFill>
                <a:schemeClr val="tx1"/>
              </a:solidFill>
              <a:latin typeface="Arial" panose="020B0604020202020204" pitchFamily="34" charset="0"/>
              <a:ea typeface="+mn-ea"/>
              <a:cs typeface="Arial" panose="020B0604020202020204" pitchFamily="34" charset="0"/>
            </a:defRPr>
          </a:lvl7pPr>
          <a:lvl8pPr marL="3200400" algn="l" defTabSz="914400" rtl="0" eaLnBrk="1" latinLnBrk="0" hangingPunct="1">
            <a:defRPr i="1" kern="1200">
              <a:solidFill>
                <a:schemeClr val="tx1"/>
              </a:solidFill>
              <a:latin typeface="Arial" panose="020B0604020202020204" pitchFamily="34" charset="0"/>
              <a:ea typeface="+mn-ea"/>
              <a:cs typeface="Arial" panose="020B0604020202020204" pitchFamily="34" charset="0"/>
            </a:defRPr>
          </a:lvl8pPr>
          <a:lvl9pPr marL="3657600" algn="l" defTabSz="914400" rtl="0" eaLnBrk="1" latinLnBrk="0" hangingPunct="1">
            <a:defRPr i="1" kern="1200">
              <a:solidFill>
                <a:schemeClr val="tx1"/>
              </a:solidFill>
              <a:latin typeface="Arial" panose="020B0604020202020204" pitchFamily="34" charset="0"/>
              <a:ea typeface="+mn-ea"/>
              <a:cs typeface="Arial" panose="020B0604020202020204" pitchFamily="34" charset="0"/>
            </a:defRPr>
          </a:lvl9pPr>
        </a:lstStyle>
        <a:p>
          <a:r>
            <a:rPr lang="ja-JP" altLang="en-US" sz="800" b="0" i="0">
              <a:solidFill>
                <a:sysClr val="windowText" lastClr="000000"/>
              </a:solidFill>
              <a:effectLst/>
              <a:latin typeface="Open Sans" panose="020B0606030504020204" pitchFamily="34" charset="0"/>
            </a:rPr>
            <a:t> </a:t>
          </a:r>
          <a:r>
            <a:rPr lang="ja-JP" altLang="en-US" sz="800" b="0" i="0" u="none" strike="noStrike">
              <a:solidFill>
                <a:sysClr val="windowText" lastClr="000000"/>
              </a:solidFill>
              <a:effectLst/>
              <a:latin typeface="Open Sans" panose="020B0606030504020204" pitchFamily="34" charset="0"/>
            </a:rPr>
            <a:t> イラスト：</a:t>
          </a:r>
          <a:r>
            <a:rPr lang="en-US" altLang="ja-JP" sz="800" b="0" i="0" u="none" strike="noStrike">
              <a:solidFill>
                <a:sysClr val="windowText" lastClr="000000"/>
              </a:solidFill>
              <a:effectLst/>
              <a:latin typeface="Open Sans" panose="020B0606030504020204" pitchFamily="34" charset="0"/>
            </a:rPr>
            <a:t>WWF</a:t>
          </a:r>
          <a:r>
            <a:rPr lang="ja-JP" altLang="en-US" sz="800" b="0" i="0" u="none" strike="noStrike">
              <a:solidFill>
                <a:sysClr val="windowText" lastClr="000000"/>
              </a:solidFill>
              <a:effectLst/>
              <a:latin typeface="Open Sans" panose="020B0606030504020204" pitchFamily="34" charset="0"/>
            </a:rPr>
            <a:t>ジャパン</a:t>
          </a:r>
          <a:r>
            <a:rPr lang="en-US" altLang="ja-JP" sz="800" b="0" i="0" u="none" strike="noStrike">
              <a:solidFill>
                <a:sysClr val="windowText" lastClr="000000"/>
              </a:solidFill>
              <a:effectLst/>
              <a:latin typeface="Open Sans" panose="020B0606030504020204" pitchFamily="34" charset="0"/>
            </a:rPr>
            <a:t>,2015,</a:t>
          </a:r>
          <a:r>
            <a:rPr lang="ja-JP" altLang="en-US" sz="800" b="0" i="0" u="none" strike="noStrike">
              <a:solidFill>
                <a:sysClr val="windowText" lastClr="000000"/>
              </a:solidFill>
              <a:effectLst/>
              <a:latin typeface="Open Sans" panose="020B0606030504020204" pitchFamily="34" charset="0"/>
            </a:rPr>
            <a:t>「地球</a:t>
          </a:r>
          <a:r>
            <a:rPr lang="en-US" altLang="ja-JP" sz="800" b="0" i="0" u="none" strike="noStrike">
              <a:solidFill>
                <a:sysClr val="windowText" lastClr="000000"/>
              </a:solidFill>
              <a:effectLst/>
              <a:latin typeface="Open Sans" panose="020B0606030504020204" pitchFamily="34" charset="0"/>
            </a:rPr>
            <a:t>1</a:t>
          </a:r>
          <a:r>
            <a:rPr lang="ja-JP" altLang="en-US" sz="800" b="0" i="0" u="none" strike="noStrike">
              <a:solidFill>
                <a:sysClr val="windowText" lastClr="000000"/>
              </a:solidFill>
              <a:effectLst/>
              <a:latin typeface="Open Sans" panose="020B0606030504020204" pitchFamily="34" charset="0"/>
            </a:rPr>
            <a:t>個分の暮らしの指標」</a:t>
          </a:r>
          <a:endParaRPr kumimoji="1" lang="ja-JP" altLang="en-US" sz="800" b="0">
            <a:solidFill>
              <a:sysClr val="windowText" lastClr="000000"/>
            </a:solidFill>
          </a:endParaRPr>
        </a:p>
      </xdr:txBody>
    </xdr:sp>
    <xdr:clientData/>
  </xdr:twoCellAnchor>
  <xdr:twoCellAnchor>
    <xdr:from>
      <xdr:col>16</xdr:col>
      <xdr:colOff>405847</xdr:colOff>
      <xdr:row>76</xdr:row>
      <xdr:rowOff>49696</xdr:rowOff>
    </xdr:from>
    <xdr:to>
      <xdr:col>27</xdr:col>
      <xdr:colOff>167902</xdr:colOff>
      <xdr:row>77</xdr:row>
      <xdr:rowOff>148027</xdr:rowOff>
    </xdr:to>
    <xdr:sp macro="" textlink="">
      <xdr:nvSpPr>
        <xdr:cNvPr id="9" name="TextBox 7">
          <a:extLst>
            <a:ext uri="{FF2B5EF4-FFF2-40B4-BE49-F238E27FC236}">
              <a16:creationId xmlns:a16="http://schemas.microsoft.com/office/drawing/2014/main" id="{BB5B999A-A0FB-4D8A-B1DD-670F56E4D957}"/>
            </a:ext>
          </a:extLst>
        </xdr:cNvPr>
        <xdr:cNvSpPr txBox="1"/>
      </xdr:nvSpPr>
      <xdr:spPr>
        <a:xfrm>
          <a:off x="10212456" y="12639261"/>
          <a:ext cx="6504098" cy="263983"/>
        </a:xfrm>
        <a:prstGeom prst="rect">
          <a:avLst/>
        </a:prstGeom>
        <a:noFill/>
      </xdr:spPr>
      <xdr:txBody>
        <a:bodyPr wrap="square" rtlCol="0">
          <a:spAutoFit/>
        </a:bodyPr>
        <a:lstStyle>
          <a:defPPr>
            <a:defRPr lang="en-US"/>
          </a:defPPr>
          <a:lvl1pPr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1pPr>
          <a:lvl2pPr marL="457200"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2pPr>
          <a:lvl3pPr marL="914400"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3pPr>
          <a:lvl4pPr marL="1371600"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4pPr>
          <a:lvl5pPr marL="1828800"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5pPr>
          <a:lvl6pPr marL="2286000" algn="l" defTabSz="914400" rtl="0" eaLnBrk="1" latinLnBrk="0" hangingPunct="1">
            <a:defRPr i="1" kern="1200">
              <a:solidFill>
                <a:schemeClr val="tx1"/>
              </a:solidFill>
              <a:latin typeface="Arial" panose="020B0604020202020204" pitchFamily="34" charset="0"/>
              <a:ea typeface="+mn-ea"/>
              <a:cs typeface="Arial" panose="020B0604020202020204" pitchFamily="34" charset="0"/>
            </a:defRPr>
          </a:lvl6pPr>
          <a:lvl7pPr marL="2743200" algn="l" defTabSz="914400" rtl="0" eaLnBrk="1" latinLnBrk="0" hangingPunct="1">
            <a:defRPr i="1" kern="1200">
              <a:solidFill>
                <a:schemeClr val="tx1"/>
              </a:solidFill>
              <a:latin typeface="Arial" panose="020B0604020202020204" pitchFamily="34" charset="0"/>
              <a:ea typeface="+mn-ea"/>
              <a:cs typeface="Arial" panose="020B0604020202020204" pitchFamily="34" charset="0"/>
            </a:defRPr>
          </a:lvl7pPr>
          <a:lvl8pPr marL="3200400" algn="l" defTabSz="914400" rtl="0" eaLnBrk="1" latinLnBrk="0" hangingPunct="1">
            <a:defRPr i="1" kern="1200">
              <a:solidFill>
                <a:schemeClr val="tx1"/>
              </a:solidFill>
              <a:latin typeface="Arial" panose="020B0604020202020204" pitchFamily="34" charset="0"/>
              <a:ea typeface="+mn-ea"/>
              <a:cs typeface="Arial" panose="020B0604020202020204" pitchFamily="34" charset="0"/>
            </a:defRPr>
          </a:lvl8pPr>
          <a:lvl9pPr marL="3657600" algn="l" defTabSz="914400" rtl="0" eaLnBrk="1" latinLnBrk="0" hangingPunct="1">
            <a:defRPr i="1" kern="1200">
              <a:solidFill>
                <a:schemeClr val="tx1"/>
              </a:solidFill>
              <a:latin typeface="Arial" panose="020B0604020202020204" pitchFamily="34" charset="0"/>
              <a:ea typeface="+mn-ea"/>
              <a:cs typeface="Arial" panose="020B0604020202020204" pitchFamily="34" charset="0"/>
            </a:defRPr>
          </a:lvl9pPr>
        </a:lstStyle>
        <a:p>
          <a:r>
            <a:rPr lang="ja-JP" altLang="en-US" sz="800" b="0" i="0">
              <a:solidFill>
                <a:sysClr val="windowText" lastClr="000000"/>
              </a:solidFill>
              <a:effectLst/>
              <a:latin typeface="Open Sans" panose="020B0606030504020204" pitchFamily="34" charset="0"/>
            </a:rPr>
            <a:t> </a:t>
          </a:r>
          <a:r>
            <a:rPr lang="ja-JP" altLang="en-US" sz="800" b="0" i="0" u="none" strike="noStrike">
              <a:solidFill>
                <a:sysClr val="windowText" lastClr="000000"/>
              </a:solidFill>
              <a:effectLst/>
              <a:latin typeface="Open Sans" panose="020B0606030504020204" pitchFamily="34" charset="0"/>
            </a:rPr>
            <a:t>出典：</a:t>
          </a:r>
          <a:r>
            <a:rPr lang="en-US" altLang="ja-JP" sz="800" b="0" i="0" u="none" strike="noStrike">
              <a:solidFill>
                <a:sysClr val="windowText" lastClr="000000"/>
              </a:solidFill>
              <a:effectLst/>
              <a:latin typeface="Open Sans" panose="020B0606030504020204" pitchFamily="34" charset="0"/>
            </a:rPr>
            <a:t>WWF</a:t>
          </a:r>
          <a:r>
            <a:rPr lang="ja-JP" altLang="en-US" sz="800" b="0" i="0" u="none" strike="noStrike">
              <a:solidFill>
                <a:sysClr val="windowText" lastClr="000000"/>
              </a:solidFill>
              <a:effectLst/>
              <a:latin typeface="Open Sans" panose="020B0606030504020204" pitchFamily="34" charset="0"/>
            </a:rPr>
            <a:t>ジャパン</a:t>
          </a:r>
          <a:r>
            <a:rPr lang="en-US" altLang="ja-JP" sz="800" b="0" i="0" u="none" strike="noStrike">
              <a:solidFill>
                <a:sysClr val="windowText" lastClr="000000"/>
              </a:solidFill>
              <a:effectLst/>
              <a:latin typeface="Open Sans" panose="020B0606030504020204" pitchFamily="34" charset="0"/>
            </a:rPr>
            <a:t>(2009)</a:t>
          </a:r>
          <a:r>
            <a:rPr lang="en-US" altLang="ja-JP" sz="800" b="0" i="0" u="none" strike="noStrike" baseline="0">
              <a:solidFill>
                <a:sysClr val="windowText" lastClr="000000"/>
              </a:solidFill>
              <a:effectLst/>
              <a:latin typeface="Open Sans" panose="020B0606030504020204" pitchFamily="34" charset="0"/>
            </a:rPr>
            <a:t> </a:t>
          </a:r>
          <a:r>
            <a:rPr lang="ja-JP" altLang="en-US" sz="800" b="0" i="0" u="none" strike="noStrike" baseline="0">
              <a:solidFill>
                <a:sysClr val="windowText" lastClr="000000"/>
              </a:solidFill>
              <a:effectLst/>
              <a:latin typeface="Open Sans" panose="020B0606030504020204" pitchFamily="34" charset="0"/>
            </a:rPr>
            <a:t>「エコロジカル・フットプリント・レポート日本</a:t>
          </a:r>
          <a:r>
            <a:rPr lang="en-US" altLang="ja-JP" sz="800" b="0" i="0" u="none" strike="noStrike" baseline="0">
              <a:solidFill>
                <a:sysClr val="windowText" lastClr="000000"/>
              </a:solidFill>
              <a:effectLst/>
              <a:latin typeface="Open Sans" panose="020B0606030504020204" pitchFamily="34" charset="0"/>
            </a:rPr>
            <a:t>2009</a:t>
          </a:r>
          <a:r>
            <a:rPr lang="ja-JP" altLang="en-US" sz="800" b="0" i="0" u="none" strike="noStrike">
              <a:solidFill>
                <a:sysClr val="windowText" lastClr="000000"/>
              </a:solidFill>
              <a:effectLst/>
              <a:latin typeface="Open Sans" panose="020B0606030504020204" pitchFamily="34" charset="0"/>
            </a:rPr>
            <a:t>」</a:t>
          </a:r>
          <a:endParaRPr kumimoji="1" lang="ja-JP" altLang="en-US" sz="800" b="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0</xdr:row>
      <xdr:rowOff>123824</xdr:rowOff>
    </xdr:from>
    <xdr:to>
      <xdr:col>10</xdr:col>
      <xdr:colOff>590550</xdr:colOff>
      <xdr:row>54</xdr:row>
      <xdr:rowOff>0</xdr:rowOff>
    </xdr:to>
    <xdr:sp macro="" textlink="">
      <xdr:nvSpPr>
        <xdr:cNvPr id="2" name="TextBox 1">
          <a:extLst>
            <a:ext uri="{FF2B5EF4-FFF2-40B4-BE49-F238E27FC236}">
              <a16:creationId xmlns:a16="http://schemas.microsoft.com/office/drawing/2014/main" id="{49D678FF-D6B1-22C9-E409-3600A3AFD5EE}"/>
            </a:ext>
          </a:extLst>
        </xdr:cNvPr>
        <xdr:cNvSpPr txBox="1"/>
      </xdr:nvSpPr>
      <xdr:spPr>
        <a:xfrm>
          <a:off x="209550" y="123824"/>
          <a:ext cx="6477000" cy="86201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100" b="1">
              <a:solidFill>
                <a:schemeClr val="dk1"/>
              </a:solidFill>
              <a:effectLst/>
              <a:latin typeface="+mn-lt"/>
              <a:ea typeface="+mn-ea"/>
              <a:cs typeface="+mn-cs"/>
            </a:rPr>
            <a:t>②</a:t>
          </a:r>
          <a:r>
            <a:rPr lang="ja-JP" altLang="en-US" sz="1100" b="1" baseline="0">
              <a:solidFill>
                <a:schemeClr val="dk1"/>
              </a:solidFill>
              <a:effectLst/>
              <a:latin typeface="+mn-lt"/>
              <a:ea typeface="+mn-ea"/>
              <a:cs typeface="+mn-cs"/>
            </a:rPr>
            <a:t> </a:t>
          </a:r>
          <a:r>
            <a:rPr lang="ja-JP" altLang="en-US" sz="1100" b="1">
              <a:solidFill>
                <a:schemeClr val="dk1"/>
              </a:solidFill>
              <a:effectLst/>
              <a:latin typeface="+mn-lt"/>
              <a:ea typeface="+mn-ea"/>
              <a:cs typeface="+mn-cs"/>
            </a:rPr>
            <a:t>ビジネス・フットプリント評価に対するアドバイス</a:t>
          </a:r>
          <a:endParaRPr lang="en-US" sz="1100">
            <a:solidFill>
              <a:schemeClr val="dk1"/>
            </a:solidFill>
            <a:effectLst/>
            <a:latin typeface="+mn-lt"/>
            <a:ea typeface="+mn-ea"/>
            <a:cs typeface="+mn-cs"/>
          </a:endParaRPr>
        </a:p>
        <a:p>
          <a:r>
            <a:rPr lang="ja-JP" altLang="en-US" sz="1100">
              <a:solidFill>
                <a:schemeClr val="dk1"/>
              </a:solidFill>
              <a:effectLst/>
              <a:latin typeface="+mn-lt"/>
              <a:ea typeface="+mn-ea"/>
              <a:cs typeface="+mn-cs"/>
            </a:rPr>
            <a:t>企業活動のエコロジカル・フットプリント（ビジネス・フットプリント）を考える上で、事前に整理しておいたほうがよい点が</a:t>
          </a:r>
          <a:r>
            <a:rPr lang="en-US" sz="1100">
              <a:solidFill>
                <a:schemeClr val="dk1"/>
              </a:solidFill>
              <a:effectLst/>
              <a:latin typeface="+mn-lt"/>
              <a:ea typeface="+mn-ea"/>
              <a:cs typeface="+mn-cs"/>
            </a:rPr>
            <a:t>3</a:t>
          </a:r>
          <a:r>
            <a:rPr lang="ja-JP" altLang="en-US" sz="1100">
              <a:solidFill>
                <a:schemeClr val="dk1"/>
              </a:solidFill>
              <a:effectLst/>
              <a:latin typeface="+mn-lt"/>
              <a:ea typeface="+mn-ea"/>
              <a:cs typeface="+mn-cs"/>
            </a:rPr>
            <a:t>つがございます。</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pPr marL="685800" lvl="1" indent="-228600">
            <a:buFont typeface="+mj-lt"/>
            <a:buAutoNum type="arabicPeriod"/>
          </a:pPr>
          <a:r>
            <a:rPr lang="ja-JP" altLang="en-US" sz="1100">
              <a:solidFill>
                <a:schemeClr val="dk1"/>
              </a:solidFill>
              <a:effectLst/>
              <a:latin typeface="+mn-lt"/>
              <a:ea typeface="+mn-ea"/>
              <a:cs typeface="+mn-cs"/>
            </a:rPr>
            <a:t>定義の違いをおさえる</a:t>
          </a:r>
          <a:endParaRPr lang="en-US" sz="1100">
            <a:solidFill>
              <a:schemeClr val="dk1"/>
            </a:solidFill>
            <a:effectLst/>
            <a:latin typeface="+mn-lt"/>
            <a:ea typeface="+mn-ea"/>
            <a:cs typeface="+mn-cs"/>
          </a:endParaRPr>
        </a:p>
        <a:p>
          <a:pPr marL="685800" lvl="1" indent="-228600">
            <a:buFont typeface="+mj-lt"/>
            <a:buAutoNum type="arabicPeriod"/>
          </a:pPr>
          <a:r>
            <a:rPr lang="ja-JP" altLang="en-US" sz="1100">
              <a:solidFill>
                <a:schemeClr val="dk1"/>
              </a:solidFill>
              <a:effectLst/>
              <a:latin typeface="+mn-lt"/>
              <a:ea typeface="+mn-ea"/>
              <a:cs typeface="+mn-cs"/>
            </a:rPr>
            <a:t>「正確性」と「比較性」</a:t>
          </a:r>
          <a:endParaRPr lang="en-US" sz="1100">
            <a:solidFill>
              <a:schemeClr val="dk1"/>
            </a:solidFill>
            <a:effectLst/>
            <a:latin typeface="+mn-lt"/>
            <a:ea typeface="+mn-ea"/>
            <a:cs typeface="+mn-cs"/>
          </a:endParaRPr>
        </a:p>
        <a:p>
          <a:pPr marL="685800" lvl="1" indent="-228600">
            <a:buFont typeface="+mj-lt"/>
            <a:buAutoNum type="arabicPeriod"/>
          </a:pPr>
          <a:r>
            <a:rPr lang="ja-JP" altLang="en-US" sz="1100">
              <a:solidFill>
                <a:schemeClr val="dk1"/>
              </a:solidFill>
              <a:effectLst/>
              <a:latin typeface="+mn-lt"/>
              <a:ea typeface="+mn-ea"/>
              <a:cs typeface="+mn-cs"/>
            </a:rPr>
            <a:t>バイオキャパシティ</a:t>
          </a:r>
          <a:r>
            <a:rPr lang="en-US" sz="1100">
              <a:solidFill>
                <a:schemeClr val="dk1"/>
              </a:solidFill>
              <a:effectLst/>
              <a:latin typeface="+mn-lt"/>
              <a:ea typeface="+mn-ea"/>
              <a:cs typeface="+mn-cs"/>
            </a:rPr>
            <a:t>vs.</a:t>
          </a:r>
          <a:r>
            <a:rPr lang="ja-JP" altLang="en-US" sz="1100">
              <a:solidFill>
                <a:schemeClr val="dk1"/>
              </a:solidFill>
              <a:effectLst/>
              <a:latin typeface="+mn-lt"/>
              <a:ea typeface="+mn-ea"/>
              <a:cs typeface="+mn-cs"/>
            </a:rPr>
            <a:t>ベンチマーク</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endParaRPr lang="en-US" sz="1100">
            <a:solidFill>
              <a:schemeClr val="dk1"/>
            </a:solidFill>
            <a:effectLst/>
            <a:latin typeface="+mn-lt"/>
            <a:ea typeface="+mn-ea"/>
            <a:cs typeface="+mn-cs"/>
          </a:endParaRPr>
        </a:p>
        <a:p>
          <a:r>
            <a:rPr lang="en-US" altLang="ja-JP" sz="1100" b="1">
              <a:solidFill>
                <a:schemeClr val="dk1"/>
              </a:solidFill>
              <a:effectLst/>
              <a:latin typeface="+mn-lt"/>
              <a:ea typeface="+mn-ea"/>
              <a:cs typeface="+mn-cs"/>
            </a:rPr>
            <a:t>1. </a:t>
          </a:r>
          <a:r>
            <a:rPr lang="ja-JP" altLang="en-US" sz="1100" b="1">
              <a:solidFill>
                <a:schemeClr val="dk1"/>
              </a:solidFill>
              <a:effectLst/>
              <a:latin typeface="+mn-lt"/>
              <a:ea typeface="+mn-ea"/>
              <a:cs typeface="+mn-cs"/>
            </a:rPr>
            <a:t>定義の違いをおさえる</a:t>
          </a:r>
          <a:endParaRPr lang="en-US" sz="1100">
            <a:solidFill>
              <a:schemeClr val="dk1"/>
            </a:solidFill>
            <a:effectLst/>
            <a:latin typeface="+mn-lt"/>
            <a:ea typeface="+mn-ea"/>
            <a:cs typeface="+mn-cs"/>
          </a:endParaRPr>
        </a:p>
        <a:p>
          <a:r>
            <a:rPr lang="ja-JP" altLang="en-US" sz="1100">
              <a:solidFill>
                <a:schemeClr val="dk1"/>
              </a:solidFill>
              <a:effectLst/>
              <a:latin typeface="+mn-lt"/>
              <a:ea typeface="+mn-ea"/>
              <a:cs typeface="+mn-cs"/>
            </a:rPr>
            <a:t>エコロジカル・フットプリント分析は「地域」を対象にした分析ですが、ビジネスフットプリントは「事業活動」に焦点を当てた分析となります。そのため、企業の生産物によりますが、通常はライフサイクルアセスメント（</a:t>
          </a:r>
          <a:r>
            <a:rPr lang="en-US" sz="1100">
              <a:solidFill>
                <a:schemeClr val="dk1"/>
              </a:solidFill>
              <a:effectLst/>
              <a:latin typeface="+mn-lt"/>
              <a:ea typeface="+mn-ea"/>
              <a:cs typeface="+mn-cs"/>
            </a:rPr>
            <a:t>LCA</a:t>
          </a:r>
          <a:r>
            <a:rPr lang="ja-JP" altLang="en-US" sz="1100">
              <a:solidFill>
                <a:schemeClr val="dk1"/>
              </a:solidFill>
              <a:effectLst/>
              <a:latin typeface="+mn-lt"/>
              <a:ea typeface="+mn-ea"/>
              <a:cs typeface="+mn-cs"/>
            </a:rPr>
            <a:t>）分析をもとに右の図の算定範囲と項目を扱うことになります。</a:t>
          </a:r>
          <a:endParaRPr lang="en-US" sz="1100">
            <a:solidFill>
              <a:schemeClr val="dk1"/>
            </a:solidFill>
            <a:effectLst/>
            <a:latin typeface="+mn-lt"/>
            <a:ea typeface="+mn-ea"/>
            <a:cs typeface="+mn-cs"/>
          </a:endParaRPr>
        </a:p>
        <a:p>
          <a:r>
            <a:rPr lang="ja-JP" altLang="en-US" sz="1100">
              <a:solidFill>
                <a:schemeClr val="dk1"/>
              </a:solidFill>
              <a:effectLst/>
              <a:latin typeface="+mn-lt"/>
              <a:ea typeface="+mn-ea"/>
              <a:cs typeface="+mn-cs"/>
            </a:rPr>
            <a:t>（以前、花王さんと</a:t>
          </a:r>
          <a:r>
            <a:rPr lang="en-US" sz="1100">
              <a:solidFill>
                <a:schemeClr val="dk1"/>
              </a:solidFill>
              <a:effectLst/>
              <a:latin typeface="+mn-lt"/>
              <a:ea typeface="+mn-ea"/>
              <a:cs typeface="+mn-cs"/>
            </a:rPr>
            <a:t>GFN</a:t>
          </a:r>
          <a:r>
            <a:rPr lang="ja-JP" altLang="en-US" sz="1100">
              <a:solidFill>
                <a:schemeClr val="dk1"/>
              </a:solidFill>
              <a:effectLst/>
              <a:latin typeface="+mn-lt"/>
              <a:ea typeface="+mn-ea"/>
              <a:cs typeface="+mn-cs"/>
            </a:rPr>
            <a:t>がこの点をまとめた</a:t>
          </a:r>
          <a:r>
            <a:rPr lang="ja-JP" altLang="en-US" sz="1100" u="sng">
              <a:solidFill>
                <a:schemeClr val="dk1"/>
              </a:solidFill>
              <a:effectLst/>
              <a:latin typeface="+mn-lt"/>
              <a:ea typeface="+mn-ea"/>
              <a:cs typeface="+mn-cs"/>
              <a:hlinkClick xmlns:r="http://schemas.openxmlformats.org/officeDocument/2006/relationships" r:id=""/>
            </a:rPr>
            <a:t>論文</a:t>
          </a:r>
          <a:r>
            <a:rPr lang="ja-JP" altLang="en-US" sz="1100">
              <a:solidFill>
                <a:schemeClr val="dk1"/>
              </a:solidFill>
              <a:effectLst/>
              <a:latin typeface="+mn-lt"/>
              <a:ea typeface="+mn-ea"/>
              <a:cs typeface="+mn-cs"/>
            </a:rPr>
            <a:t>がございます。ご参照ください）</a:t>
          </a:r>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pPr algn="r"/>
          <a:r>
            <a:rPr lang="ja-JP" altLang="en-US" sz="800">
              <a:solidFill>
                <a:schemeClr val="dk1"/>
              </a:solidFill>
              <a:effectLst/>
              <a:latin typeface="+mn-lt"/>
              <a:ea typeface="+mn-ea"/>
              <a:cs typeface="+mn-cs"/>
            </a:rPr>
            <a:t>イラスト：花王株式会社（ＬＣＡ学会発表論文（</a:t>
          </a:r>
          <a:r>
            <a:rPr lang="en-US" altLang="ja-JP" sz="800">
              <a:solidFill>
                <a:schemeClr val="dk1"/>
              </a:solidFill>
              <a:effectLst/>
              <a:latin typeface="+mn-lt"/>
              <a:ea typeface="+mn-ea"/>
              <a:cs typeface="+mn-cs"/>
            </a:rPr>
            <a:t>2012</a:t>
          </a:r>
          <a:r>
            <a:rPr lang="ja-JP" altLang="en-US" sz="800">
              <a:solidFill>
                <a:schemeClr val="dk1"/>
              </a:solidFill>
              <a:effectLst/>
              <a:latin typeface="+mn-lt"/>
              <a:ea typeface="+mn-ea"/>
              <a:cs typeface="+mn-cs"/>
            </a:rPr>
            <a:t>）「企業活動のエコロジカル・フットプリント）</a:t>
          </a:r>
          <a:endParaRPr lang="en-US" sz="8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altLang="ja-JP" sz="1100" b="1">
              <a:solidFill>
                <a:schemeClr val="dk1"/>
              </a:solidFill>
              <a:effectLst/>
              <a:latin typeface="+mn-lt"/>
              <a:ea typeface="+mn-ea"/>
              <a:cs typeface="+mn-cs"/>
            </a:rPr>
            <a:t>2.</a:t>
          </a:r>
          <a:r>
            <a:rPr lang="ja-JP" altLang="en-US" sz="1100" b="1">
              <a:solidFill>
                <a:schemeClr val="dk1"/>
              </a:solidFill>
              <a:effectLst/>
              <a:latin typeface="+mn-lt"/>
              <a:ea typeface="+mn-ea"/>
              <a:cs typeface="+mn-cs"/>
            </a:rPr>
            <a:t>「正確性」と「比較性」</a:t>
          </a:r>
          <a:endParaRPr lang="en-US" sz="1100">
            <a:solidFill>
              <a:schemeClr val="dk1"/>
            </a:solidFill>
            <a:effectLst/>
            <a:latin typeface="+mn-lt"/>
            <a:ea typeface="+mn-ea"/>
            <a:cs typeface="+mn-cs"/>
          </a:endParaRPr>
        </a:p>
        <a:p>
          <a:r>
            <a:rPr lang="ja-JP" altLang="en-US" sz="1100">
              <a:solidFill>
                <a:schemeClr val="dk1"/>
              </a:solidFill>
              <a:effectLst/>
              <a:latin typeface="+mn-lt"/>
              <a:ea typeface="+mn-ea"/>
              <a:cs typeface="+mn-cs"/>
            </a:rPr>
            <a:t>算定に必要なデータは、</a:t>
          </a:r>
          <a:r>
            <a:rPr lang="en-US" altLang="ja-JP" sz="1100">
              <a:solidFill>
                <a:schemeClr val="dk1"/>
              </a:solidFill>
              <a:effectLst/>
              <a:latin typeface="+mn-lt"/>
              <a:ea typeface="+mn-ea"/>
              <a:cs typeface="+mn-cs"/>
            </a:rPr>
            <a:t>1</a:t>
          </a:r>
          <a:r>
            <a:rPr lang="ja-JP" altLang="en-US" sz="1100">
              <a:solidFill>
                <a:schemeClr val="dk1"/>
              </a:solidFill>
              <a:effectLst/>
              <a:latin typeface="+mn-lt"/>
              <a:ea typeface="+mn-ea"/>
              <a:cs typeface="+mn-cs"/>
            </a:rPr>
            <a:t>で決めた算定範囲に該当する資源消費量や二酸化炭素排出量です。これは基本方程式の</a:t>
          </a:r>
          <a:r>
            <a:rPr lang="en-US" sz="1100">
              <a:solidFill>
                <a:schemeClr val="dk1"/>
              </a:solidFill>
              <a:effectLst/>
              <a:latin typeface="+mn-lt"/>
              <a:ea typeface="+mn-ea"/>
              <a:cs typeface="+mn-cs"/>
            </a:rPr>
            <a:t>P</a:t>
          </a:r>
          <a:r>
            <a:rPr lang="ja-JP" altLang="en-US" sz="1100">
              <a:solidFill>
                <a:schemeClr val="dk1"/>
              </a:solidFill>
              <a:effectLst/>
              <a:latin typeface="+mn-lt"/>
              <a:ea typeface="+mn-ea"/>
              <a:cs typeface="+mn-cs"/>
            </a:rPr>
            <a:t>の部分にあたります。その他の係数（</a:t>
          </a:r>
          <a:r>
            <a:rPr lang="en-US" sz="1100">
              <a:solidFill>
                <a:schemeClr val="dk1"/>
              </a:solidFill>
              <a:effectLst/>
              <a:latin typeface="+mn-lt"/>
              <a:ea typeface="+mn-ea"/>
              <a:cs typeface="+mn-cs"/>
            </a:rPr>
            <a:t>Yn, YF,EQF</a:t>
          </a:r>
          <a:r>
            <a:rPr lang="ja-JP" altLang="en-US" sz="1100">
              <a:solidFill>
                <a:schemeClr val="dk1"/>
              </a:solidFill>
              <a:effectLst/>
              <a:latin typeface="+mn-lt"/>
              <a:ea typeface="+mn-ea"/>
              <a:cs typeface="+mn-cs"/>
            </a:rPr>
            <a:t>）は、通常</a:t>
          </a:r>
          <a:r>
            <a:rPr lang="en-US" sz="1100">
              <a:solidFill>
                <a:schemeClr val="dk1"/>
              </a:solidFill>
              <a:effectLst/>
              <a:latin typeface="+mn-lt"/>
              <a:ea typeface="+mn-ea"/>
              <a:cs typeface="+mn-cs"/>
            </a:rPr>
            <a:t>GFN</a:t>
          </a:r>
          <a:r>
            <a:rPr lang="ja-JP" altLang="en-US" sz="1100">
              <a:solidFill>
                <a:schemeClr val="dk1"/>
              </a:solidFill>
              <a:effectLst/>
              <a:latin typeface="+mn-lt"/>
              <a:ea typeface="+mn-ea"/>
              <a:cs typeface="+mn-cs"/>
            </a:rPr>
            <a:t>がすでに計算した値を使用するケースが多いです。</a:t>
          </a:r>
          <a:r>
            <a:rPr lang="en-US" sz="1100">
              <a:solidFill>
                <a:schemeClr val="dk1"/>
              </a:solidFill>
              <a:effectLst/>
              <a:latin typeface="+mn-lt"/>
              <a:ea typeface="+mn-ea"/>
              <a:cs typeface="+mn-cs"/>
            </a:rPr>
            <a:t>P</a:t>
          </a:r>
          <a:r>
            <a:rPr lang="ja-JP" altLang="en-US" sz="1100">
              <a:solidFill>
                <a:schemeClr val="dk1"/>
              </a:solidFill>
              <a:effectLst/>
              <a:latin typeface="+mn-lt"/>
              <a:ea typeface="+mn-ea"/>
              <a:cs typeface="+mn-cs"/>
            </a:rPr>
            <a:t>のデータを集める際、事前にプロジェクトの目的を整理すると時間の短縮につながります。プロジェクトの目的が「事業活動に伴うビジネスフットプリントを正確かつ詳細に分析する」ことであれば、特に問題はないのですが、目的が「国内の同業者と比較して私たちのビジネスフットプリント値はどうなのか」と「比較分析」を行いたい場合は、入手できるデータの種類を最初に整理しておく必要がございます。以前のプロジェクトで、自社のデータは詳細にそろうのに、同業者のデータが一般に公表されているものしか使用できないため、自社のビジネスフットプリントが平均値より大幅に高くなるケースがございました。</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endParaRPr lang="en-US" sz="1100">
            <a:solidFill>
              <a:schemeClr val="dk1"/>
            </a:solidFill>
            <a:effectLst/>
            <a:latin typeface="+mn-lt"/>
            <a:ea typeface="+mn-ea"/>
            <a:cs typeface="+mn-cs"/>
          </a:endParaRPr>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endParaRPr lang="en-US" sz="1100"/>
        </a:p>
      </xdr:txBody>
    </xdr:sp>
    <xdr:clientData/>
  </xdr:twoCellAnchor>
  <xdr:twoCellAnchor editAs="oneCell">
    <xdr:from>
      <xdr:col>1</xdr:col>
      <xdr:colOff>159123</xdr:colOff>
      <xdr:row>21</xdr:row>
      <xdr:rowOff>112523</xdr:rowOff>
    </xdr:from>
    <xdr:to>
      <xdr:col>8</xdr:col>
      <xdr:colOff>568698</xdr:colOff>
      <xdr:row>28</xdr:row>
      <xdr:rowOff>103506</xdr:rowOff>
    </xdr:to>
    <xdr:pic>
      <xdr:nvPicPr>
        <xdr:cNvPr id="3" name="Picture 2" descr="A group of blue icons&#10;&#10;Description automatically generated">
          <a:extLst>
            <a:ext uri="{FF2B5EF4-FFF2-40B4-BE49-F238E27FC236}">
              <a16:creationId xmlns:a16="http://schemas.microsoft.com/office/drawing/2014/main" id="{4BC3C310-34B1-0B9E-49D4-367A1072D743}"/>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764241" y="3407052"/>
          <a:ext cx="4645398" cy="1089160"/>
        </a:xfrm>
        <a:prstGeom prst="rect">
          <a:avLst/>
        </a:prstGeom>
        <a:noFill/>
        <a:ln>
          <a:noFill/>
        </a:ln>
      </xdr:spPr>
    </xdr:pic>
    <xdr:clientData/>
  </xdr:twoCellAnchor>
  <xdr:twoCellAnchor editAs="oneCell">
    <xdr:from>
      <xdr:col>1</xdr:col>
      <xdr:colOff>219076</xdr:colOff>
      <xdr:row>47</xdr:row>
      <xdr:rowOff>0</xdr:rowOff>
    </xdr:from>
    <xdr:to>
      <xdr:col>6</xdr:col>
      <xdr:colOff>295276</xdr:colOff>
      <xdr:row>53</xdr:row>
      <xdr:rowOff>50649</xdr:rowOff>
    </xdr:to>
    <xdr:pic>
      <xdr:nvPicPr>
        <xdr:cNvPr id="4" name="Picture 3" descr="A close up of a logo&#10;&#10;Description automatically generated">
          <a:extLst>
            <a:ext uri="{FF2B5EF4-FFF2-40B4-BE49-F238E27FC236}">
              <a16:creationId xmlns:a16="http://schemas.microsoft.com/office/drawing/2014/main" id="{0F73BCEA-8CF6-E286-9D8B-DE950908E74F}"/>
            </a:ext>
          </a:extLst>
        </xdr:cNvPr>
        <xdr:cNvPicPr>
          <a:picLocks noChangeAspect="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828676" y="7610475"/>
          <a:ext cx="3124200" cy="1022199"/>
        </a:xfrm>
        <a:prstGeom prst="rect">
          <a:avLst/>
        </a:prstGeom>
        <a:noFill/>
        <a:ln>
          <a:noFill/>
        </a:ln>
      </xdr:spPr>
    </xdr:pic>
    <xdr:clientData/>
  </xdr:twoCellAnchor>
  <xdr:twoCellAnchor>
    <xdr:from>
      <xdr:col>13</xdr:col>
      <xdr:colOff>390525</xdr:colOff>
      <xdr:row>12</xdr:row>
      <xdr:rowOff>9525</xdr:rowOff>
    </xdr:from>
    <xdr:to>
      <xdr:col>24</xdr:col>
      <xdr:colOff>161925</xdr:colOff>
      <xdr:row>73</xdr:row>
      <xdr:rowOff>28576</xdr:rowOff>
    </xdr:to>
    <xdr:sp macro="" textlink="">
      <xdr:nvSpPr>
        <xdr:cNvPr id="8" name="TextBox 7">
          <a:extLst>
            <a:ext uri="{FF2B5EF4-FFF2-40B4-BE49-F238E27FC236}">
              <a16:creationId xmlns:a16="http://schemas.microsoft.com/office/drawing/2014/main" id="{C7C43DC9-B541-402C-ABBF-3AE93BEDCEAD}"/>
            </a:ext>
          </a:extLst>
        </xdr:cNvPr>
        <xdr:cNvSpPr txBox="1"/>
      </xdr:nvSpPr>
      <xdr:spPr>
        <a:xfrm>
          <a:off x="8315325" y="1952625"/>
          <a:ext cx="6477000" cy="98964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1">
              <a:solidFill>
                <a:schemeClr val="dk1"/>
              </a:solidFill>
              <a:effectLst/>
              <a:latin typeface="+mn-lt"/>
              <a:ea typeface="+mn-ea"/>
              <a:cs typeface="+mn-cs"/>
            </a:rPr>
            <a:t>3. </a:t>
          </a:r>
          <a:r>
            <a:rPr lang="ja-JP" altLang="en-US" sz="1100" b="1">
              <a:solidFill>
                <a:schemeClr val="dk1"/>
              </a:solidFill>
              <a:effectLst/>
              <a:latin typeface="+mn-lt"/>
              <a:ea typeface="+mn-ea"/>
              <a:cs typeface="+mn-cs"/>
            </a:rPr>
            <a:t>バイオキャパシティ</a:t>
          </a:r>
          <a:r>
            <a:rPr lang="en-US" sz="1100" b="1">
              <a:solidFill>
                <a:schemeClr val="dk1"/>
              </a:solidFill>
              <a:effectLst/>
              <a:latin typeface="+mn-lt"/>
              <a:ea typeface="+mn-ea"/>
              <a:cs typeface="+mn-cs"/>
            </a:rPr>
            <a:t>vs.</a:t>
          </a:r>
          <a:r>
            <a:rPr lang="ja-JP" altLang="en-US" sz="1100" b="1">
              <a:solidFill>
                <a:schemeClr val="dk1"/>
              </a:solidFill>
              <a:effectLst/>
              <a:latin typeface="+mn-lt"/>
              <a:ea typeface="+mn-ea"/>
              <a:cs typeface="+mn-cs"/>
            </a:rPr>
            <a:t>ベンチマーク</a:t>
          </a:r>
          <a:endParaRPr lang="en-US" sz="1100">
            <a:solidFill>
              <a:schemeClr val="dk1"/>
            </a:solidFill>
            <a:effectLst/>
            <a:latin typeface="+mn-lt"/>
            <a:ea typeface="+mn-ea"/>
            <a:cs typeface="+mn-cs"/>
          </a:endParaRPr>
        </a:p>
        <a:p>
          <a:r>
            <a:rPr lang="ja-JP" altLang="en-US" sz="1100">
              <a:solidFill>
                <a:schemeClr val="dk1"/>
              </a:solidFill>
              <a:effectLst/>
              <a:latin typeface="+mn-lt"/>
              <a:ea typeface="+mn-ea"/>
              <a:cs typeface="+mn-cs"/>
            </a:rPr>
            <a:t>通常のエコロジカル・フットプリント分析では、地球が</a:t>
          </a:r>
          <a:r>
            <a:rPr lang="en-US" sz="1100">
              <a:solidFill>
                <a:schemeClr val="dk1"/>
              </a:solidFill>
              <a:effectLst/>
              <a:latin typeface="+mn-lt"/>
              <a:ea typeface="+mn-ea"/>
              <a:cs typeface="+mn-cs"/>
            </a:rPr>
            <a:t>1</a:t>
          </a:r>
          <a:r>
            <a:rPr lang="ja-JP" altLang="en-US" sz="1100">
              <a:solidFill>
                <a:schemeClr val="dk1"/>
              </a:solidFill>
              <a:effectLst/>
              <a:latin typeface="+mn-lt"/>
              <a:ea typeface="+mn-ea"/>
              <a:cs typeface="+mn-cs"/>
            </a:rPr>
            <a:t>年間に生産できる資源量（バイオキャパシティ）と比較し、持続可能性を考えていきます。それが「地球</a:t>
          </a:r>
          <a:r>
            <a:rPr lang="en-US" sz="1100">
              <a:solidFill>
                <a:schemeClr val="dk1"/>
              </a:solidFill>
              <a:effectLst/>
              <a:latin typeface="+mn-lt"/>
              <a:ea typeface="+mn-ea"/>
              <a:cs typeface="+mn-cs"/>
            </a:rPr>
            <a:t>1</a:t>
          </a:r>
          <a:r>
            <a:rPr lang="ja-JP" altLang="en-US" sz="1100">
              <a:solidFill>
                <a:schemeClr val="dk1"/>
              </a:solidFill>
              <a:effectLst/>
              <a:latin typeface="+mn-lt"/>
              <a:ea typeface="+mn-ea"/>
              <a:cs typeface="+mn-cs"/>
            </a:rPr>
            <a:t>個分の暮らし」の概念の支えとなる考えです。しかし、ビジネスフットプリントにおいて「事業活動」と「地域（または国）のバイオキャパシティ」を単純に比較することはできません。それは上記の「算定範囲」が通常の「地域を対象とした分析」と異なるからです。そのため、これまでのプロジェクトでは、基準年（ベンチマーク）のビジネスフットプリントを算定し、それを基準に環境負荷の増減を分析するアプローチが採用されています。</a:t>
          </a:r>
          <a:endParaRPr lang="en-US" sz="1100">
            <a:solidFill>
              <a:schemeClr val="dk1"/>
            </a:solidFill>
            <a:effectLst/>
            <a:latin typeface="+mn-lt"/>
            <a:ea typeface="+mn-ea"/>
            <a:cs typeface="+mn-cs"/>
          </a:endParaRPr>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まとめると、通常のビジネスフットプリント分析では</a:t>
          </a:r>
          <a:r>
            <a:rPr lang="ja-JP" altLang="en-US" sz="1100" b="1">
              <a:solidFill>
                <a:schemeClr val="dk1"/>
              </a:solidFill>
              <a:effectLst/>
              <a:latin typeface="+mn-lt"/>
              <a:ea typeface="+mn-ea"/>
              <a:cs typeface="+mn-cs"/>
            </a:rPr>
            <a:t>「定義の違い」</a:t>
          </a:r>
          <a:r>
            <a:rPr lang="ja-JP" altLang="en-US" sz="1100">
              <a:solidFill>
                <a:schemeClr val="dk1"/>
              </a:solidFill>
              <a:effectLst/>
              <a:latin typeface="+mn-lt"/>
              <a:ea typeface="+mn-ea"/>
              <a:cs typeface="+mn-cs"/>
            </a:rPr>
            <a:t>を踏まえ、</a:t>
          </a:r>
          <a:r>
            <a:rPr lang="ja-JP" altLang="en-US" sz="1100" b="1">
              <a:solidFill>
                <a:schemeClr val="dk1"/>
              </a:solidFill>
              <a:effectLst/>
              <a:latin typeface="+mn-lt"/>
              <a:ea typeface="+mn-ea"/>
              <a:cs typeface="+mn-cs"/>
            </a:rPr>
            <a:t>「正確性」</a:t>
          </a:r>
          <a:r>
            <a:rPr lang="ja-JP" altLang="en-US" sz="1100">
              <a:solidFill>
                <a:schemeClr val="dk1"/>
              </a:solidFill>
              <a:effectLst/>
              <a:latin typeface="+mn-lt"/>
              <a:ea typeface="+mn-ea"/>
              <a:cs typeface="+mn-cs"/>
            </a:rPr>
            <a:t>と</a:t>
          </a:r>
          <a:r>
            <a:rPr lang="ja-JP" altLang="en-US" sz="1100" b="1">
              <a:solidFill>
                <a:schemeClr val="dk1"/>
              </a:solidFill>
              <a:effectLst/>
              <a:latin typeface="+mn-lt"/>
              <a:ea typeface="+mn-ea"/>
              <a:cs typeface="+mn-cs"/>
            </a:rPr>
            <a:t>「ベンチマーク・アプローチ」</a:t>
          </a:r>
          <a:r>
            <a:rPr lang="ja-JP" altLang="en-US" sz="1100">
              <a:solidFill>
                <a:schemeClr val="dk1"/>
              </a:solidFill>
              <a:effectLst/>
              <a:latin typeface="+mn-lt"/>
              <a:ea typeface="+mn-ea"/>
              <a:cs typeface="+mn-cs"/>
            </a:rPr>
            <a:t>を重視した各社独自の分析が行われているといえます。</a:t>
          </a:r>
          <a:endParaRPr lang="en-US" sz="1100">
            <a:solidFill>
              <a:schemeClr val="dk1"/>
            </a:solidFill>
            <a:effectLst/>
            <a:latin typeface="+mn-lt"/>
            <a:ea typeface="+mn-ea"/>
            <a:cs typeface="+mn-cs"/>
          </a:endParaRPr>
        </a:p>
        <a:p>
          <a:endParaRPr lang="en-US" sz="1100"/>
        </a:p>
      </xdr:txBody>
    </xdr:sp>
    <xdr:clientData/>
  </xdr:twoCellAnchor>
  <xdr:twoCellAnchor editAs="oneCell">
    <xdr:from>
      <xdr:col>13</xdr:col>
      <xdr:colOff>538442</xdr:colOff>
      <xdr:row>24</xdr:row>
      <xdr:rowOff>119903</xdr:rowOff>
    </xdr:from>
    <xdr:to>
      <xdr:col>17</xdr:col>
      <xdr:colOff>212321</xdr:colOff>
      <xdr:row>33</xdr:row>
      <xdr:rowOff>134470</xdr:rowOff>
    </xdr:to>
    <xdr:pic>
      <xdr:nvPicPr>
        <xdr:cNvPr id="5" name="Picture 4" descr="A diagram of a balance&#10;&#10;Description automatically generated with medium confidence">
          <a:extLst>
            <a:ext uri="{FF2B5EF4-FFF2-40B4-BE49-F238E27FC236}">
              <a16:creationId xmlns:a16="http://schemas.microsoft.com/office/drawing/2014/main" id="{73576049-1D56-1549-667D-CF5FE45997EC}"/>
            </a:ext>
          </a:extLst>
        </xdr:cNvPr>
        <xdr:cNvPicPr>
          <a:picLocks noChangeAspect="1"/>
        </xdr:cNvPicPr>
      </xdr:nvPicPr>
      <xdr:blipFill>
        <a:blip xmlns:r="http://schemas.openxmlformats.org/officeDocument/2006/relationships" r:embed="rId5" r:link="rId6" cstate="print">
          <a:extLst>
            <a:ext uri="{28A0092B-C50C-407E-A947-70E740481C1C}">
              <a14:useLocalDpi xmlns:a14="http://schemas.microsoft.com/office/drawing/2010/main" val="0"/>
            </a:ext>
          </a:extLst>
        </a:blip>
        <a:srcRect/>
        <a:stretch>
          <a:fillRect/>
        </a:stretch>
      </xdr:blipFill>
      <xdr:spPr bwMode="auto">
        <a:xfrm>
          <a:off x="8404971" y="3885079"/>
          <a:ext cx="2094350" cy="1426509"/>
        </a:xfrm>
        <a:prstGeom prst="rect">
          <a:avLst/>
        </a:prstGeom>
        <a:noFill/>
        <a:ln>
          <a:noFill/>
        </a:ln>
      </xdr:spPr>
    </xdr:pic>
    <xdr:clientData/>
  </xdr:twoCellAnchor>
  <xdr:twoCellAnchor>
    <xdr:from>
      <xdr:col>12</xdr:col>
      <xdr:colOff>152400</xdr:colOff>
      <xdr:row>11</xdr:row>
      <xdr:rowOff>95250</xdr:rowOff>
    </xdr:from>
    <xdr:to>
      <xdr:col>12</xdr:col>
      <xdr:colOff>257175</xdr:colOff>
      <xdr:row>79</xdr:row>
      <xdr:rowOff>38100</xdr:rowOff>
    </xdr:to>
    <xdr:cxnSp macro="">
      <xdr:nvCxnSpPr>
        <xdr:cNvPr id="9" name="Straight Connector 8">
          <a:extLst>
            <a:ext uri="{FF2B5EF4-FFF2-40B4-BE49-F238E27FC236}">
              <a16:creationId xmlns:a16="http://schemas.microsoft.com/office/drawing/2014/main" id="{2E8BECE1-A8E9-4D49-9F25-2013027D3E69}"/>
            </a:ext>
          </a:extLst>
        </xdr:cNvPr>
        <xdr:cNvCxnSpPr/>
      </xdr:nvCxnSpPr>
      <xdr:spPr>
        <a:xfrm>
          <a:off x="7467600" y="1876425"/>
          <a:ext cx="104775" cy="1095375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342901</xdr:colOff>
      <xdr:row>27</xdr:row>
      <xdr:rowOff>38100</xdr:rowOff>
    </xdr:from>
    <xdr:to>
      <xdr:col>18</xdr:col>
      <xdr:colOff>285751</xdr:colOff>
      <xdr:row>29</xdr:row>
      <xdr:rowOff>28575</xdr:rowOff>
    </xdr:to>
    <xdr:sp macro="" textlink="">
      <xdr:nvSpPr>
        <xdr:cNvPr id="10" name="Arrow: Right 9">
          <a:extLst>
            <a:ext uri="{FF2B5EF4-FFF2-40B4-BE49-F238E27FC236}">
              <a16:creationId xmlns:a16="http://schemas.microsoft.com/office/drawing/2014/main" id="{41C509EA-1E45-F6B3-3CF6-0A96EA099B77}"/>
            </a:ext>
          </a:extLst>
        </xdr:cNvPr>
        <xdr:cNvSpPr/>
      </xdr:nvSpPr>
      <xdr:spPr>
        <a:xfrm flipH="1">
          <a:off x="10706101" y="4410075"/>
          <a:ext cx="552450" cy="31432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18</xdr:col>
      <xdr:colOff>571500</xdr:colOff>
      <xdr:row>25</xdr:row>
      <xdr:rowOff>706</xdr:rowOff>
    </xdr:from>
    <xdr:to>
      <xdr:col>21</xdr:col>
      <xdr:colOff>561544</xdr:colOff>
      <xdr:row>32</xdr:row>
      <xdr:rowOff>76987</xdr:rowOff>
    </xdr:to>
    <xdr:pic>
      <xdr:nvPicPr>
        <xdr:cNvPr id="11" name="Picture 10">
          <a:extLst>
            <a:ext uri="{FF2B5EF4-FFF2-40B4-BE49-F238E27FC236}">
              <a16:creationId xmlns:a16="http://schemas.microsoft.com/office/drawing/2014/main" id="{6778CD90-C27D-49CC-B8F0-0D21B57A47C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1544300" y="4048831"/>
          <a:ext cx="1818844" cy="120975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561975</xdr:colOff>
      <xdr:row>32</xdr:row>
      <xdr:rowOff>124531</xdr:rowOff>
    </xdr:from>
    <xdr:to>
      <xdr:col>25</xdr:col>
      <xdr:colOff>409575</xdr:colOff>
      <xdr:row>34</xdr:row>
      <xdr:rowOff>104739</xdr:rowOff>
    </xdr:to>
    <xdr:sp macro="" textlink="">
      <xdr:nvSpPr>
        <xdr:cNvPr id="12" name="TextBox 1">
          <a:extLst>
            <a:ext uri="{FF2B5EF4-FFF2-40B4-BE49-F238E27FC236}">
              <a16:creationId xmlns:a16="http://schemas.microsoft.com/office/drawing/2014/main" id="{C7CADB85-8D4B-4AB4-B04D-E2406F089C2D}"/>
            </a:ext>
          </a:extLst>
        </xdr:cNvPr>
        <xdr:cNvSpPr txBox="1">
          <a:spLocks noChangeArrowheads="1"/>
        </xdr:cNvSpPr>
      </xdr:nvSpPr>
      <xdr:spPr bwMode="auto">
        <a:xfrm>
          <a:off x="11534775" y="5306131"/>
          <a:ext cx="4114800" cy="304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1pPr>
          <a:lvl2pPr marL="457200"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2pPr>
          <a:lvl3pPr marL="914400"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3pPr>
          <a:lvl4pPr marL="1371600"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4pPr>
          <a:lvl5pPr marL="1828800"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5pPr>
          <a:lvl6pPr marL="2286000" algn="l" defTabSz="914400" rtl="0" eaLnBrk="1" latinLnBrk="0" hangingPunct="1">
            <a:defRPr i="1" kern="1200">
              <a:solidFill>
                <a:schemeClr val="tx1"/>
              </a:solidFill>
              <a:latin typeface="Arial" panose="020B0604020202020204" pitchFamily="34" charset="0"/>
              <a:ea typeface="+mn-ea"/>
              <a:cs typeface="Arial" panose="020B0604020202020204" pitchFamily="34" charset="0"/>
            </a:defRPr>
          </a:lvl6pPr>
          <a:lvl7pPr marL="2743200" algn="l" defTabSz="914400" rtl="0" eaLnBrk="1" latinLnBrk="0" hangingPunct="1">
            <a:defRPr i="1" kern="1200">
              <a:solidFill>
                <a:schemeClr val="tx1"/>
              </a:solidFill>
              <a:latin typeface="Arial" panose="020B0604020202020204" pitchFamily="34" charset="0"/>
              <a:ea typeface="+mn-ea"/>
              <a:cs typeface="Arial" panose="020B0604020202020204" pitchFamily="34" charset="0"/>
            </a:defRPr>
          </a:lvl7pPr>
          <a:lvl8pPr marL="3200400" algn="l" defTabSz="914400" rtl="0" eaLnBrk="1" latinLnBrk="0" hangingPunct="1">
            <a:defRPr i="1" kern="1200">
              <a:solidFill>
                <a:schemeClr val="tx1"/>
              </a:solidFill>
              <a:latin typeface="Arial" panose="020B0604020202020204" pitchFamily="34" charset="0"/>
              <a:ea typeface="+mn-ea"/>
              <a:cs typeface="Arial" panose="020B0604020202020204" pitchFamily="34" charset="0"/>
            </a:defRPr>
          </a:lvl8pPr>
          <a:lvl9pPr marL="3657600" algn="l" defTabSz="914400" rtl="0" eaLnBrk="1" latinLnBrk="0" hangingPunct="1">
            <a:defRPr i="1" kern="1200">
              <a:solidFill>
                <a:schemeClr val="tx1"/>
              </a:solidFill>
              <a:latin typeface="Arial" panose="020B0604020202020204" pitchFamily="34" charset="0"/>
              <a:ea typeface="+mn-ea"/>
              <a:cs typeface="Arial" panose="020B0604020202020204" pitchFamily="34" charset="0"/>
            </a:defRPr>
          </a:lvl9pPr>
        </a:lstStyle>
        <a:p>
          <a:pPr>
            <a:spcBef>
              <a:spcPct val="0"/>
            </a:spcBef>
            <a:buFontTx/>
            <a:buNone/>
          </a:pPr>
          <a:r>
            <a:rPr lang="ja-JP" altLang="en-US" sz="1000" i="0">
              <a:latin typeface="Meiryo UI" panose="020B0604030504040204" pitchFamily="50" charset="-128"/>
              <a:ea typeface="Meiryo UI" panose="020B0604030504040204" pitchFamily="50" charset="-128"/>
            </a:rPr>
            <a:t>「可能性の力（</a:t>
          </a:r>
          <a:r>
            <a:rPr lang="en-US" altLang="ja-JP" sz="1000" i="0">
              <a:solidFill>
                <a:srgbClr val="00B050"/>
              </a:solidFill>
              <a:latin typeface="Meiryo UI" panose="020B0604030504040204" pitchFamily="50" charset="-128"/>
              <a:ea typeface="Meiryo UI" panose="020B0604030504040204" pitchFamily="50" charset="-128"/>
            </a:rPr>
            <a:t>Power of Possibility</a:t>
          </a:r>
          <a:r>
            <a:rPr lang="ja-JP" altLang="en-US" sz="1000" i="0">
              <a:latin typeface="Meiryo UI" panose="020B0604030504040204" pitchFamily="50" charset="-128"/>
              <a:ea typeface="Meiryo UI" panose="020B0604030504040204" pitchFamily="50" charset="-128"/>
            </a:rPr>
            <a:t>）」キャンペーン</a:t>
          </a:r>
          <a:endParaRPr kumimoji="1" lang="ja-JP" altLang="en-US" sz="1100"/>
        </a:p>
      </xdr:txBody>
    </xdr:sp>
    <xdr:clientData/>
  </xdr:twoCellAnchor>
  <xdr:twoCellAnchor editAs="oneCell">
    <xdr:from>
      <xdr:col>8</xdr:col>
      <xdr:colOff>437544</xdr:colOff>
      <xdr:row>47</xdr:row>
      <xdr:rowOff>66675</xdr:rowOff>
    </xdr:from>
    <xdr:to>
      <xdr:col>11</xdr:col>
      <xdr:colOff>238126</xdr:colOff>
      <xdr:row>51</xdr:row>
      <xdr:rowOff>57150</xdr:rowOff>
    </xdr:to>
    <xdr:pic>
      <xdr:nvPicPr>
        <xdr:cNvPr id="13" name="Picture 12">
          <a:extLst>
            <a:ext uri="{FF2B5EF4-FFF2-40B4-BE49-F238E27FC236}">
              <a16:creationId xmlns:a16="http://schemas.microsoft.com/office/drawing/2014/main" id="{0229B959-BE02-9DFD-5E34-5BEF17B7C5A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314344" y="7677150"/>
          <a:ext cx="1629382"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180975</xdr:colOff>
      <xdr:row>49</xdr:row>
      <xdr:rowOff>57150</xdr:rowOff>
    </xdr:from>
    <xdr:to>
      <xdr:col>8</xdr:col>
      <xdr:colOff>180975</xdr:colOff>
      <xdr:row>49</xdr:row>
      <xdr:rowOff>57150</xdr:rowOff>
    </xdr:to>
    <xdr:cxnSp macro="">
      <xdr:nvCxnSpPr>
        <xdr:cNvPr id="15" name="Straight Arrow Connector 14">
          <a:extLst>
            <a:ext uri="{FF2B5EF4-FFF2-40B4-BE49-F238E27FC236}">
              <a16:creationId xmlns:a16="http://schemas.microsoft.com/office/drawing/2014/main" id="{750A7614-3C83-C6D7-C504-E46726E9417C}"/>
            </a:ext>
          </a:extLst>
        </xdr:cNvPr>
        <xdr:cNvCxnSpPr/>
      </xdr:nvCxnSpPr>
      <xdr:spPr>
        <a:xfrm>
          <a:off x="3838575" y="7991475"/>
          <a:ext cx="1219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371475</xdr:colOff>
      <xdr:row>49</xdr:row>
      <xdr:rowOff>76200</xdr:rowOff>
    </xdr:from>
    <xdr:to>
      <xdr:col>8</xdr:col>
      <xdr:colOff>152400</xdr:colOff>
      <xdr:row>50</xdr:row>
      <xdr:rowOff>133350</xdr:rowOff>
    </xdr:to>
    <xdr:sp macro="" textlink="">
      <xdr:nvSpPr>
        <xdr:cNvPr id="16" name="TextBox 15">
          <a:extLst>
            <a:ext uri="{FF2B5EF4-FFF2-40B4-BE49-F238E27FC236}">
              <a16:creationId xmlns:a16="http://schemas.microsoft.com/office/drawing/2014/main" id="{9D1E4DE4-2988-5A78-A4D9-AC295A025EBA}"/>
            </a:ext>
          </a:extLst>
        </xdr:cNvPr>
        <xdr:cNvSpPr txBox="1"/>
      </xdr:nvSpPr>
      <xdr:spPr>
        <a:xfrm>
          <a:off x="4029075" y="8010525"/>
          <a:ext cx="100012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YF=Y</a:t>
          </a:r>
          <a:r>
            <a:rPr lang="en-US" sz="1100" baseline="-25000"/>
            <a:t>N</a:t>
          </a:r>
          <a:r>
            <a:rPr lang="en-US" sz="1100"/>
            <a:t>/Y</a:t>
          </a:r>
          <a:r>
            <a:rPr lang="en-US" sz="1100" baseline="-25000"/>
            <a:t>W</a:t>
          </a:r>
        </a:p>
      </xdr:txBody>
    </xdr:sp>
    <xdr:clientData/>
  </xdr:twoCellAnchor>
  <xdr:twoCellAnchor>
    <xdr:from>
      <xdr:col>6</xdr:col>
      <xdr:colOff>400050</xdr:colOff>
      <xdr:row>47</xdr:row>
      <xdr:rowOff>104776</xdr:rowOff>
    </xdr:from>
    <xdr:to>
      <xdr:col>8</xdr:col>
      <xdr:colOff>142875</xdr:colOff>
      <xdr:row>49</xdr:row>
      <xdr:rowOff>47626</xdr:rowOff>
    </xdr:to>
    <xdr:sp macro="" textlink="">
      <xdr:nvSpPr>
        <xdr:cNvPr id="17" name="TextBox 16">
          <a:extLst>
            <a:ext uri="{FF2B5EF4-FFF2-40B4-BE49-F238E27FC236}">
              <a16:creationId xmlns:a16="http://schemas.microsoft.com/office/drawing/2014/main" id="{F72BA6F0-E407-C3EE-CCEB-359D67048B14}"/>
            </a:ext>
          </a:extLst>
        </xdr:cNvPr>
        <xdr:cNvSpPr txBox="1"/>
      </xdr:nvSpPr>
      <xdr:spPr>
        <a:xfrm>
          <a:off x="4057650" y="7715251"/>
          <a:ext cx="9620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t>簡略化</a:t>
          </a:r>
          <a:endParaRPr lang="en-US" sz="1100"/>
        </a:p>
      </xdr:txBody>
    </xdr:sp>
    <xdr:clientData/>
  </xdr:twoCellAnchor>
  <xdr:twoCellAnchor editAs="oneCell">
    <xdr:from>
      <xdr:col>13</xdr:col>
      <xdr:colOff>560295</xdr:colOff>
      <xdr:row>35</xdr:row>
      <xdr:rowOff>78441</xdr:rowOff>
    </xdr:from>
    <xdr:to>
      <xdr:col>21</xdr:col>
      <xdr:colOff>136152</xdr:colOff>
      <xdr:row>52</xdr:row>
      <xdr:rowOff>73959</xdr:rowOff>
    </xdr:to>
    <xdr:pic>
      <xdr:nvPicPr>
        <xdr:cNvPr id="14" name="図 13">
          <a:extLst>
            <a:ext uri="{FF2B5EF4-FFF2-40B4-BE49-F238E27FC236}">
              <a16:creationId xmlns:a16="http://schemas.microsoft.com/office/drawing/2014/main" id="{FB11BE74-EDB2-8E1A-9B62-A782DC64D0E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426824" y="5569323"/>
          <a:ext cx="4416799" cy="26625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89647</xdr:colOff>
      <xdr:row>50</xdr:row>
      <xdr:rowOff>11206</xdr:rowOff>
    </xdr:from>
    <xdr:to>
      <xdr:col>31</xdr:col>
      <xdr:colOff>542569</xdr:colOff>
      <xdr:row>51</xdr:row>
      <xdr:rowOff>118307</xdr:rowOff>
    </xdr:to>
    <xdr:sp macro="" textlink="">
      <xdr:nvSpPr>
        <xdr:cNvPr id="18" name="TextBox 7">
          <a:hlinkClick xmlns:r="http://schemas.openxmlformats.org/officeDocument/2006/relationships" r:id="rId10"/>
          <a:extLst>
            <a:ext uri="{FF2B5EF4-FFF2-40B4-BE49-F238E27FC236}">
              <a16:creationId xmlns:a16="http://schemas.microsoft.com/office/drawing/2014/main" id="{69362C8A-85B5-4991-8A07-B3AF07BEA367}"/>
            </a:ext>
          </a:extLst>
        </xdr:cNvPr>
        <xdr:cNvSpPr txBox="1"/>
      </xdr:nvSpPr>
      <xdr:spPr>
        <a:xfrm>
          <a:off x="12797118" y="7855324"/>
          <a:ext cx="6504098" cy="263983"/>
        </a:xfrm>
        <a:prstGeom prst="rect">
          <a:avLst/>
        </a:prstGeom>
        <a:noFill/>
      </xdr:spPr>
      <xdr:txBody>
        <a:bodyPr wrap="square" rtlCol="0">
          <a:spAutoFit/>
        </a:bodyPr>
        <a:lstStyle>
          <a:defPPr>
            <a:defRPr lang="en-US"/>
          </a:defPPr>
          <a:lvl1pPr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1pPr>
          <a:lvl2pPr marL="457200"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2pPr>
          <a:lvl3pPr marL="914400"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3pPr>
          <a:lvl4pPr marL="1371600"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4pPr>
          <a:lvl5pPr marL="1828800"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5pPr>
          <a:lvl6pPr marL="2286000" algn="l" defTabSz="914400" rtl="0" eaLnBrk="1" latinLnBrk="0" hangingPunct="1">
            <a:defRPr i="1" kern="1200">
              <a:solidFill>
                <a:schemeClr val="tx1"/>
              </a:solidFill>
              <a:latin typeface="Arial" panose="020B0604020202020204" pitchFamily="34" charset="0"/>
              <a:ea typeface="+mn-ea"/>
              <a:cs typeface="Arial" panose="020B0604020202020204" pitchFamily="34" charset="0"/>
            </a:defRPr>
          </a:lvl6pPr>
          <a:lvl7pPr marL="2743200" algn="l" defTabSz="914400" rtl="0" eaLnBrk="1" latinLnBrk="0" hangingPunct="1">
            <a:defRPr i="1" kern="1200">
              <a:solidFill>
                <a:schemeClr val="tx1"/>
              </a:solidFill>
              <a:latin typeface="Arial" panose="020B0604020202020204" pitchFamily="34" charset="0"/>
              <a:ea typeface="+mn-ea"/>
              <a:cs typeface="Arial" panose="020B0604020202020204" pitchFamily="34" charset="0"/>
            </a:defRPr>
          </a:lvl7pPr>
          <a:lvl8pPr marL="3200400" algn="l" defTabSz="914400" rtl="0" eaLnBrk="1" latinLnBrk="0" hangingPunct="1">
            <a:defRPr i="1" kern="1200">
              <a:solidFill>
                <a:schemeClr val="tx1"/>
              </a:solidFill>
              <a:latin typeface="Arial" panose="020B0604020202020204" pitchFamily="34" charset="0"/>
              <a:ea typeface="+mn-ea"/>
              <a:cs typeface="Arial" panose="020B0604020202020204" pitchFamily="34" charset="0"/>
            </a:defRPr>
          </a:lvl8pPr>
          <a:lvl9pPr marL="3657600" algn="l" defTabSz="914400" rtl="0" eaLnBrk="1" latinLnBrk="0" hangingPunct="1">
            <a:defRPr i="1" kern="1200">
              <a:solidFill>
                <a:schemeClr val="tx1"/>
              </a:solidFill>
              <a:latin typeface="Arial" panose="020B0604020202020204" pitchFamily="34" charset="0"/>
              <a:ea typeface="+mn-ea"/>
              <a:cs typeface="Arial" panose="020B0604020202020204" pitchFamily="34" charset="0"/>
            </a:defRPr>
          </a:lvl9pPr>
        </a:lstStyle>
        <a:p>
          <a:r>
            <a:rPr lang="ja-JP" altLang="en-US" sz="800" b="0" i="0">
              <a:solidFill>
                <a:sysClr val="windowText" lastClr="000000"/>
              </a:solidFill>
              <a:effectLst/>
              <a:latin typeface="Open Sans" panose="020B0606030504020204" pitchFamily="34" charset="0"/>
            </a:rPr>
            <a:t> </a:t>
          </a:r>
          <a:r>
            <a:rPr lang="ja-JP" altLang="en-US" sz="800" b="0" i="0" u="none" strike="noStrike">
              <a:solidFill>
                <a:sysClr val="windowText" lastClr="000000"/>
              </a:solidFill>
              <a:effectLst/>
              <a:latin typeface="Open Sans" panose="020B0606030504020204" pitchFamily="34" charset="0"/>
            </a:rPr>
            <a:t> 出典：第一三共グループ　環境データブック</a:t>
          </a:r>
          <a:r>
            <a:rPr lang="en-US" altLang="ja-JP" sz="800" b="0" i="0" u="none" strike="noStrike">
              <a:solidFill>
                <a:sysClr val="windowText" lastClr="000000"/>
              </a:solidFill>
              <a:effectLst/>
              <a:latin typeface="Open Sans" panose="020B0606030504020204" pitchFamily="34" charset="0"/>
            </a:rPr>
            <a:t>2022</a:t>
          </a:r>
          <a:endParaRPr kumimoji="1" lang="ja-JP" altLang="en-US" sz="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304148</xdr:colOff>
      <xdr:row>3</xdr:row>
      <xdr:rowOff>19051</xdr:rowOff>
    </xdr:from>
    <xdr:to>
      <xdr:col>4</xdr:col>
      <xdr:colOff>2499555</xdr:colOff>
      <xdr:row>8</xdr:row>
      <xdr:rowOff>0</xdr:rowOff>
    </xdr:to>
    <xdr:pic>
      <xdr:nvPicPr>
        <xdr:cNvPr id="11" name="Picture 10">
          <a:extLst>
            <a:ext uri="{FF2B5EF4-FFF2-40B4-BE49-F238E27FC236}">
              <a16:creationId xmlns:a16="http://schemas.microsoft.com/office/drawing/2014/main" id="{A9D4CAC4-88A3-4C34-F655-C255731B14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148" y="516008"/>
          <a:ext cx="5831472" cy="809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523875</xdr:colOff>
      <xdr:row>0</xdr:row>
      <xdr:rowOff>9525</xdr:rowOff>
    </xdr:from>
    <xdr:to>
      <xdr:col>3</xdr:col>
      <xdr:colOff>1104899</xdr:colOff>
      <xdr:row>3</xdr:row>
      <xdr:rowOff>57150</xdr:rowOff>
    </xdr:to>
    <xdr:sp macro="" textlink="">
      <xdr:nvSpPr>
        <xdr:cNvPr id="3" name="TextBox 2">
          <a:extLst>
            <a:ext uri="{FF2B5EF4-FFF2-40B4-BE49-F238E27FC236}">
              <a16:creationId xmlns:a16="http://schemas.microsoft.com/office/drawing/2014/main" id="{6EF0DFD7-1101-6539-CCE0-962CBF3013DC}"/>
            </a:ext>
          </a:extLst>
        </xdr:cNvPr>
        <xdr:cNvSpPr txBox="1"/>
      </xdr:nvSpPr>
      <xdr:spPr>
        <a:xfrm>
          <a:off x="523875" y="9525"/>
          <a:ext cx="2952749" cy="533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2400" b="1"/>
            <a:t>1. </a:t>
          </a:r>
          <a:r>
            <a:rPr lang="ja-JP" altLang="en-US" sz="2400" b="1"/>
            <a:t>算定範囲と項目</a:t>
          </a:r>
          <a:endParaRPr lang="en-US" sz="2400" b="1"/>
        </a:p>
      </xdr:txBody>
    </xdr:sp>
    <xdr:clientData/>
  </xdr:twoCellAnchor>
  <xdr:twoCellAnchor>
    <xdr:from>
      <xdr:col>5</xdr:col>
      <xdr:colOff>306870</xdr:colOff>
      <xdr:row>0</xdr:row>
      <xdr:rowOff>12010</xdr:rowOff>
    </xdr:from>
    <xdr:to>
      <xdr:col>7</xdr:col>
      <xdr:colOff>142047</xdr:colOff>
      <xdr:row>3</xdr:row>
      <xdr:rowOff>78685</xdr:rowOff>
    </xdr:to>
    <xdr:sp macro="" textlink="">
      <xdr:nvSpPr>
        <xdr:cNvPr id="4" name="TextBox 3">
          <a:extLst>
            <a:ext uri="{FF2B5EF4-FFF2-40B4-BE49-F238E27FC236}">
              <a16:creationId xmlns:a16="http://schemas.microsoft.com/office/drawing/2014/main" id="{F9D6CAAD-57DF-4F72-A615-DF3EBAFC8620}"/>
            </a:ext>
          </a:extLst>
        </xdr:cNvPr>
        <xdr:cNvSpPr txBox="1"/>
      </xdr:nvSpPr>
      <xdr:spPr>
        <a:xfrm>
          <a:off x="7471327" y="12010"/>
          <a:ext cx="1152111" cy="5636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altLang="ja-JP" sz="2400" b="1">
              <a:solidFill>
                <a:schemeClr val="dk1"/>
              </a:solidFill>
              <a:latin typeface="+mn-lt"/>
              <a:ea typeface="+mn-ea"/>
              <a:cs typeface="+mn-cs"/>
            </a:rPr>
            <a:t>2. </a:t>
          </a:r>
          <a:r>
            <a:rPr lang="ja-JP" altLang="en-US" sz="2400" b="1">
              <a:solidFill>
                <a:schemeClr val="dk1"/>
              </a:solidFill>
              <a:latin typeface="+mn-lt"/>
              <a:ea typeface="+mn-ea"/>
              <a:cs typeface="+mn-cs"/>
            </a:rPr>
            <a:t>算定</a:t>
          </a:r>
          <a:endParaRPr lang="en-US" sz="2400" b="1">
            <a:solidFill>
              <a:schemeClr val="dk1"/>
            </a:solidFill>
            <a:latin typeface="+mn-lt"/>
            <a:ea typeface="+mn-ea"/>
            <a:cs typeface="+mn-cs"/>
          </a:endParaRPr>
        </a:p>
      </xdr:txBody>
    </xdr:sp>
    <xdr:clientData/>
  </xdr:twoCellAnchor>
  <xdr:twoCellAnchor>
    <xdr:from>
      <xdr:col>11</xdr:col>
      <xdr:colOff>76201</xdr:colOff>
      <xdr:row>0</xdr:row>
      <xdr:rowOff>9525</xdr:rowOff>
    </xdr:from>
    <xdr:to>
      <xdr:col>12</xdr:col>
      <xdr:colOff>190500</xdr:colOff>
      <xdr:row>3</xdr:row>
      <xdr:rowOff>114300</xdr:rowOff>
    </xdr:to>
    <xdr:sp macro="" textlink="">
      <xdr:nvSpPr>
        <xdr:cNvPr id="5" name="TextBox 4">
          <a:extLst>
            <a:ext uri="{FF2B5EF4-FFF2-40B4-BE49-F238E27FC236}">
              <a16:creationId xmlns:a16="http://schemas.microsoft.com/office/drawing/2014/main" id="{ED8544B9-9109-4C3D-9709-CE6FF48A6969}"/>
            </a:ext>
          </a:extLst>
        </xdr:cNvPr>
        <xdr:cNvSpPr txBox="1"/>
      </xdr:nvSpPr>
      <xdr:spPr>
        <a:xfrm>
          <a:off x="11687176" y="9525"/>
          <a:ext cx="1685924" cy="59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altLang="ja-JP" sz="2400" b="1">
              <a:solidFill>
                <a:schemeClr val="dk1"/>
              </a:solidFill>
              <a:latin typeface="+mn-lt"/>
              <a:ea typeface="+mn-ea"/>
              <a:cs typeface="+mn-cs"/>
            </a:rPr>
            <a:t>3. </a:t>
          </a:r>
          <a:r>
            <a:rPr lang="ja-JP" altLang="en-US" sz="2400" b="1">
              <a:solidFill>
                <a:schemeClr val="dk1"/>
              </a:solidFill>
              <a:latin typeface="+mn-lt"/>
              <a:ea typeface="+mn-ea"/>
              <a:cs typeface="+mn-cs"/>
            </a:rPr>
            <a:t>結果</a:t>
          </a:r>
          <a:endParaRPr lang="en-US" altLang="ja-JP" sz="2400" b="1">
            <a:solidFill>
              <a:schemeClr val="dk1"/>
            </a:solidFill>
            <a:latin typeface="+mn-lt"/>
            <a:ea typeface="+mn-ea"/>
            <a:cs typeface="+mn-cs"/>
          </a:endParaRPr>
        </a:p>
        <a:p>
          <a:pPr marL="0" indent="0"/>
          <a:endParaRPr lang="en-US" sz="2400" b="1">
            <a:solidFill>
              <a:schemeClr val="dk1"/>
            </a:solidFill>
            <a:latin typeface="+mn-lt"/>
            <a:ea typeface="+mn-ea"/>
            <a:cs typeface="+mn-cs"/>
          </a:endParaRPr>
        </a:p>
      </xdr:txBody>
    </xdr:sp>
    <xdr:clientData/>
  </xdr:twoCellAnchor>
  <xdr:twoCellAnchor editAs="oneCell">
    <xdr:from>
      <xdr:col>5</xdr:col>
      <xdr:colOff>340001</xdr:colOff>
      <xdr:row>3</xdr:row>
      <xdr:rowOff>126311</xdr:rowOff>
    </xdr:from>
    <xdr:to>
      <xdr:col>9</xdr:col>
      <xdr:colOff>521390</xdr:colOff>
      <xdr:row>9</xdr:row>
      <xdr:rowOff>74117</xdr:rowOff>
    </xdr:to>
    <xdr:pic>
      <xdr:nvPicPr>
        <xdr:cNvPr id="7" name="Picture 6" descr="A close up of a logo&#10;&#10;Description automatically generated">
          <a:extLst>
            <a:ext uri="{FF2B5EF4-FFF2-40B4-BE49-F238E27FC236}">
              <a16:creationId xmlns:a16="http://schemas.microsoft.com/office/drawing/2014/main" id="{1FC634DE-726F-4D7C-AC0D-ABB9343A0F8B}"/>
            </a:ext>
          </a:extLst>
        </xdr:cNvPr>
        <xdr:cNvPicPr>
          <a:picLocks noChangeAspect="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7504458" y="623268"/>
          <a:ext cx="2815259" cy="941719"/>
        </a:xfrm>
        <a:prstGeom prst="rect">
          <a:avLst/>
        </a:prstGeom>
        <a:noFill/>
        <a:ln>
          <a:noFill/>
        </a:ln>
      </xdr:spPr>
    </xdr:pic>
    <xdr:clientData/>
  </xdr:twoCellAnchor>
  <xdr:twoCellAnchor>
    <xdr:from>
      <xdr:col>4</xdr:col>
      <xdr:colOff>2621031</xdr:colOff>
      <xdr:row>4</xdr:row>
      <xdr:rowOff>104775</xdr:rowOff>
    </xdr:from>
    <xdr:to>
      <xdr:col>5</xdr:col>
      <xdr:colOff>140805</xdr:colOff>
      <xdr:row>6</xdr:row>
      <xdr:rowOff>114300</xdr:rowOff>
    </xdr:to>
    <xdr:sp macro="" textlink="">
      <xdr:nvSpPr>
        <xdr:cNvPr id="8" name="Arrow: Right 7">
          <a:extLst>
            <a:ext uri="{FF2B5EF4-FFF2-40B4-BE49-F238E27FC236}">
              <a16:creationId xmlns:a16="http://schemas.microsoft.com/office/drawing/2014/main" id="{CE579A04-978C-DCC2-1BD6-35852A36E2EC}"/>
            </a:ext>
          </a:extLst>
        </xdr:cNvPr>
        <xdr:cNvSpPr/>
      </xdr:nvSpPr>
      <xdr:spPr>
        <a:xfrm>
          <a:off x="6257096" y="767384"/>
          <a:ext cx="741709" cy="340829"/>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381001</xdr:colOff>
      <xdr:row>4</xdr:row>
      <xdr:rowOff>76200</xdr:rowOff>
    </xdr:from>
    <xdr:to>
      <xdr:col>10</xdr:col>
      <xdr:colOff>390526</xdr:colOff>
      <xdr:row>6</xdr:row>
      <xdr:rowOff>142875</xdr:rowOff>
    </xdr:to>
    <xdr:sp macro="" textlink="">
      <xdr:nvSpPr>
        <xdr:cNvPr id="9" name="Arrow: Right 8">
          <a:extLst>
            <a:ext uri="{FF2B5EF4-FFF2-40B4-BE49-F238E27FC236}">
              <a16:creationId xmlns:a16="http://schemas.microsoft.com/office/drawing/2014/main" id="{C56D7985-BA66-48DB-80F0-8B30309D62BC}"/>
            </a:ext>
          </a:extLst>
        </xdr:cNvPr>
        <xdr:cNvSpPr/>
      </xdr:nvSpPr>
      <xdr:spPr>
        <a:xfrm>
          <a:off x="9872871" y="738809"/>
          <a:ext cx="622438" cy="397979"/>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38099</xdr:colOff>
      <xdr:row>3</xdr:row>
      <xdr:rowOff>104775</xdr:rowOff>
    </xdr:from>
    <xdr:to>
      <xdr:col>18</xdr:col>
      <xdr:colOff>95249</xdr:colOff>
      <xdr:row>20</xdr:row>
      <xdr:rowOff>95250</xdr:rowOff>
    </xdr:to>
    <xdr:graphicFrame macro="">
      <xdr:nvGraphicFramePr>
        <xdr:cNvPr id="13" name="Chart 12">
          <a:extLst>
            <a:ext uri="{FF2B5EF4-FFF2-40B4-BE49-F238E27FC236}">
              <a16:creationId xmlns:a16="http://schemas.microsoft.com/office/drawing/2014/main" id="{FF22A9B2-2713-1B0B-27FF-187D445798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14288</xdr:colOff>
      <xdr:row>21</xdr:row>
      <xdr:rowOff>28576</xdr:rowOff>
    </xdr:from>
    <xdr:to>
      <xdr:col>18</xdr:col>
      <xdr:colOff>104775</xdr:colOff>
      <xdr:row>29</xdr:row>
      <xdr:rowOff>133350</xdr:rowOff>
    </xdr:to>
    <xdr:graphicFrame macro="">
      <xdr:nvGraphicFramePr>
        <xdr:cNvPr id="14" name="Chart 13">
          <a:extLst>
            <a:ext uri="{FF2B5EF4-FFF2-40B4-BE49-F238E27FC236}">
              <a16:creationId xmlns:a16="http://schemas.microsoft.com/office/drawing/2014/main" id="{A33C4ACD-EEE6-AEFD-A1F9-DAFA3DB10A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28573</xdr:colOff>
      <xdr:row>10</xdr:row>
      <xdr:rowOff>47625</xdr:rowOff>
    </xdr:from>
    <xdr:to>
      <xdr:col>9</xdr:col>
      <xdr:colOff>67235</xdr:colOff>
      <xdr:row>15</xdr:row>
      <xdr:rowOff>74543</xdr:rowOff>
    </xdr:to>
    <xdr:sp macro="" textlink="">
      <xdr:nvSpPr>
        <xdr:cNvPr id="15" name="TextBox 14">
          <a:extLst>
            <a:ext uri="{FF2B5EF4-FFF2-40B4-BE49-F238E27FC236}">
              <a16:creationId xmlns:a16="http://schemas.microsoft.com/office/drawing/2014/main" id="{E4154527-B443-3621-9454-334DE17FAC18}"/>
            </a:ext>
          </a:extLst>
        </xdr:cNvPr>
        <xdr:cNvSpPr txBox="1"/>
      </xdr:nvSpPr>
      <xdr:spPr>
        <a:xfrm>
          <a:off x="2090455" y="1616449"/>
          <a:ext cx="7434545" cy="811329"/>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a:t>下記表は、</a:t>
          </a:r>
          <a:r>
            <a:rPr lang="en-US" altLang="ja-JP" sz="1100" b="1"/>
            <a:t>2022</a:t>
          </a:r>
          <a:r>
            <a:rPr lang="ja-JP" altLang="en-US" sz="1100" b="1"/>
            <a:t>年度の「カレーコーポレーションＡ（仮）」について事業活動別に入手可能なデータをまとめたものです。それぞれのデータに該当する土地タイプを選んでください。黄色にハイライトした個所（セルＣ</a:t>
          </a:r>
          <a:r>
            <a:rPr lang="en-US" altLang="ja-JP" sz="1100" b="1"/>
            <a:t>23-</a:t>
          </a:r>
          <a:r>
            <a:rPr lang="ja-JP" altLang="en-US" sz="1100" b="1"/>
            <a:t>Ｃ</a:t>
          </a:r>
          <a:r>
            <a:rPr lang="en-US" altLang="ja-JP" sz="1100" b="1"/>
            <a:t>46</a:t>
          </a:r>
          <a:r>
            <a:rPr lang="ja-JP" altLang="en-US" sz="1100" b="1"/>
            <a:t>）に土地タイプの番号を入力してください。エコフットとは関係ない場合は「</a:t>
          </a:r>
          <a:r>
            <a:rPr lang="en-US" altLang="ja-JP" sz="1100" b="1"/>
            <a:t>0</a:t>
          </a:r>
          <a:r>
            <a:rPr lang="ja-JP" altLang="en-US" sz="1100" b="1"/>
            <a:t>」と入れてください。番号は左表参照。</a:t>
          </a:r>
          <a:endParaRPr lang="en-US" sz="1100" b="1"/>
        </a:p>
      </xdr:txBody>
    </xdr:sp>
    <xdr:clientData/>
  </xdr:twoCellAnchor>
  <xdr:twoCellAnchor>
    <xdr:from>
      <xdr:col>3</xdr:col>
      <xdr:colOff>50112</xdr:colOff>
      <xdr:row>15</xdr:row>
      <xdr:rowOff>84896</xdr:rowOff>
    </xdr:from>
    <xdr:to>
      <xdr:col>9</xdr:col>
      <xdr:colOff>139211</xdr:colOff>
      <xdr:row>20</xdr:row>
      <xdr:rowOff>140805</xdr:rowOff>
    </xdr:to>
    <xdr:sp macro="" textlink="">
      <xdr:nvSpPr>
        <xdr:cNvPr id="16" name="TextBox 15">
          <a:hlinkClick xmlns:r="http://schemas.openxmlformats.org/officeDocument/2006/relationships" r:id="rId6"/>
          <a:extLst>
            <a:ext uri="{FF2B5EF4-FFF2-40B4-BE49-F238E27FC236}">
              <a16:creationId xmlns:a16="http://schemas.microsoft.com/office/drawing/2014/main" id="{75C57D21-57EC-4CD4-937A-00B81E141464}"/>
            </a:ext>
          </a:extLst>
        </xdr:cNvPr>
        <xdr:cNvSpPr txBox="1"/>
      </xdr:nvSpPr>
      <xdr:spPr>
        <a:xfrm>
          <a:off x="2120764" y="2569679"/>
          <a:ext cx="7510317" cy="884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Courier New" panose="02070309020205020404" pitchFamily="49" charset="0"/>
            <a:buChar char="o"/>
          </a:pPr>
          <a:r>
            <a:rPr lang="ja-JP" altLang="en-US" sz="900"/>
            <a:t>土地タイプを選ぶと自動でエコフットが計算されます。算定式は簡略化版を使用しています（「ビジネスフットプリント」シート参照）</a:t>
          </a:r>
          <a:endParaRPr lang="en-US" altLang="ja-JP" sz="900"/>
        </a:p>
        <a:p>
          <a:pPr marL="171450" indent="-171450">
            <a:buFont typeface="Courier New" panose="02070309020205020404" pitchFamily="49" charset="0"/>
            <a:buChar char="o"/>
          </a:pPr>
          <a:r>
            <a:rPr lang="ja-JP" altLang="en-US" sz="900"/>
            <a:t>ライセンス等の関係で、</a:t>
          </a:r>
          <a:r>
            <a:rPr lang="en-US" altLang="ja-JP" sz="900"/>
            <a:t>Y</a:t>
          </a:r>
          <a:r>
            <a:rPr lang="en-US" altLang="ja-JP" sz="900" baseline="-25000"/>
            <a:t>N</a:t>
          </a:r>
          <a:r>
            <a:rPr lang="en-US" altLang="ja-JP" sz="900"/>
            <a:t>,</a:t>
          </a:r>
          <a:r>
            <a:rPr lang="en-US" altLang="ja-JP" sz="900" baseline="0"/>
            <a:t> Y</a:t>
          </a:r>
          <a:r>
            <a:rPr lang="en-US" altLang="ja-JP" sz="900" baseline="-25000"/>
            <a:t>W</a:t>
          </a:r>
          <a:r>
            <a:rPr lang="en-US" altLang="ja-JP" sz="900" baseline="0"/>
            <a:t>, YF, EQF</a:t>
          </a:r>
          <a:r>
            <a:rPr lang="ja-JP" altLang="en-US" sz="900"/>
            <a:t>係数は土地タイプ別の単純平均または概数を使用しています。</a:t>
          </a:r>
          <a:endParaRPr lang="en-US" altLang="ja-JP" sz="900"/>
        </a:p>
        <a:p>
          <a:pPr marL="171450" indent="-171450">
            <a:buFont typeface="Courier New" panose="02070309020205020404" pitchFamily="49" charset="0"/>
            <a:buChar char="o"/>
          </a:pPr>
          <a:r>
            <a:rPr lang="ja-JP" altLang="en-US" sz="900"/>
            <a:t>実際のデータは耕作地で</a:t>
          </a:r>
          <a:r>
            <a:rPr lang="en-US" altLang="ja-JP" sz="900"/>
            <a:t>426</a:t>
          </a:r>
          <a:r>
            <a:rPr lang="ja-JP" altLang="en-US" sz="900"/>
            <a:t>品目以上、漁場では</a:t>
          </a:r>
          <a:r>
            <a:rPr lang="en-US" altLang="ja-JP" sz="900"/>
            <a:t>272</a:t>
          </a:r>
          <a:r>
            <a:rPr lang="ja-JP" altLang="en-US" sz="900"/>
            <a:t>品目以上に分かれています。</a:t>
          </a:r>
          <a:endParaRPr lang="en-US" altLang="ja-JP" sz="900"/>
        </a:p>
        <a:p>
          <a:pPr marL="171450" indent="-171450">
            <a:buFont typeface="Courier New" panose="02070309020205020404" pitchFamily="49" charset="0"/>
            <a:buChar char="o"/>
          </a:pPr>
          <a:r>
            <a:rPr lang="ja-JP" altLang="en-US" sz="900"/>
            <a:t>データまたはライセンスに関しては、</a:t>
          </a:r>
          <a:r>
            <a:rPr lang="ja-JP" altLang="en-US" sz="900">
              <a:solidFill>
                <a:srgbClr val="00B050"/>
              </a:solidFill>
            </a:rPr>
            <a:t>こちら</a:t>
          </a:r>
          <a:r>
            <a:rPr lang="ja-JP" altLang="en-US" sz="900"/>
            <a:t>をご参照ください</a:t>
          </a:r>
          <a:endParaRPr lang="en-US" altLang="ja-JP" sz="900"/>
        </a:p>
      </xdr:txBody>
    </xdr:sp>
    <xdr:clientData/>
  </xdr:twoCellAnchor>
  <xdr:twoCellAnchor>
    <xdr:from>
      <xdr:col>11</xdr:col>
      <xdr:colOff>9525</xdr:colOff>
      <xdr:row>39</xdr:row>
      <xdr:rowOff>47625</xdr:rowOff>
    </xdr:from>
    <xdr:to>
      <xdr:col>12</xdr:col>
      <xdr:colOff>171450</xdr:colOff>
      <xdr:row>42</xdr:row>
      <xdr:rowOff>66675</xdr:rowOff>
    </xdr:to>
    <xdr:sp macro="" textlink="">
      <xdr:nvSpPr>
        <xdr:cNvPr id="2" name="TextBox 1">
          <a:extLst>
            <a:ext uri="{FF2B5EF4-FFF2-40B4-BE49-F238E27FC236}">
              <a16:creationId xmlns:a16="http://schemas.microsoft.com/office/drawing/2014/main" id="{BF18A3E3-2EE0-47A2-BAFB-6D19E342DE7B}"/>
            </a:ext>
          </a:extLst>
        </xdr:cNvPr>
        <xdr:cNvSpPr txBox="1"/>
      </xdr:nvSpPr>
      <xdr:spPr>
        <a:xfrm>
          <a:off x="11620500" y="6629400"/>
          <a:ext cx="1733550"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en-US" sz="2400" b="1">
              <a:solidFill>
                <a:schemeClr val="dk1"/>
              </a:solidFill>
              <a:latin typeface="+mn-lt"/>
              <a:ea typeface="+mn-ea"/>
              <a:cs typeface="+mn-cs"/>
            </a:rPr>
            <a:t>４</a:t>
          </a:r>
          <a:r>
            <a:rPr lang="en-US" altLang="ja-JP" sz="2400" b="1">
              <a:solidFill>
                <a:schemeClr val="dk1"/>
              </a:solidFill>
              <a:latin typeface="+mn-lt"/>
              <a:ea typeface="+mn-ea"/>
              <a:cs typeface="+mn-cs"/>
            </a:rPr>
            <a:t>. </a:t>
          </a:r>
          <a:r>
            <a:rPr lang="ja-JP" altLang="en-US" sz="2400" b="1">
              <a:solidFill>
                <a:schemeClr val="dk1"/>
              </a:solidFill>
              <a:latin typeface="+mn-lt"/>
              <a:ea typeface="+mn-ea"/>
              <a:cs typeface="+mn-cs"/>
            </a:rPr>
            <a:t>考察</a:t>
          </a:r>
          <a:endParaRPr lang="en-US" altLang="ja-JP" sz="2400" b="1">
            <a:solidFill>
              <a:schemeClr val="dk1"/>
            </a:solidFill>
            <a:latin typeface="+mn-lt"/>
            <a:ea typeface="+mn-ea"/>
            <a:cs typeface="+mn-cs"/>
          </a:endParaRPr>
        </a:p>
        <a:p>
          <a:pPr marL="0" indent="0"/>
          <a:endParaRPr lang="en-US" sz="2400" b="1">
            <a:solidFill>
              <a:schemeClr val="dk1"/>
            </a:solidFill>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214592</xdr:colOff>
      <xdr:row>1</xdr:row>
      <xdr:rowOff>78444</xdr:rowOff>
    </xdr:from>
    <xdr:to>
      <xdr:col>16</xdr:col>
      <xdr:colOff>490138</xdr:colOff>
      <xdr:row>46</xdr:row>
      <xdr:rowOff>33619</xdr:rowOff>
    </xdr:to>
    <xdr:pic>
      <xdr:nvPicPr>
        <xdr:cNvPr id="5" name="Picture 4">
          <a:extLst>
            <a:ext uri="{FF2B5EF4-FFF2-40B4-BE49-F238E27FC236}">
              <a16:creationId xmlns:a16="http://schemas.microsoft.com/office/drawing/2014/main" id="{5CAE5D01-9AC7-44F3-AF8D-E5F32E4D46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592" y="235326"/>
          <a:ext cx="11402987" cy="70148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28574</xdr:colOff>
      <xdr:row>9</xdr:row>
      <xdr:rowOff>84606</xdr:rowOff>
    </xdr:from>
    <xdr:to>
      <xdr:col>27</xdr:col>
      <xdr:colOff>197251</xdr:colOff>
      <xdr:row>31</xdr:row>
      <xdr:rowOff>56031</xdr:rowOff>
    </xdr:to>
    <xdr:pic>
      <xdr:nvPicPr>
        <xdr:cNvPr id="3" name="Picture 2">
          <a:extLst>
            <a:ext uri="{FF2B5EF4-FFF2-40B4-BE49-F238E27FC236}">
              <a16:creationId xmlns:a16="http://schemas.microsoft.com/office/drawing/2014/main" id="{885DC866-B73C-47EB-B153-96E4E3BA51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761133" y="1496547"/>
          <a:ext cx="6219853" cy="34228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89648</xdr:colOff>
      <xdr:row>32</xdr:row>
      <xdr:rowOff>0</xdr:rowOff>
    </xdr:from>
    <xdr:to>
      <xdr:col>29</xdr:col>
      <xdr:colOff>506507</xdr:colOff>
      <xdr:row>37</xdr:row>
      <xdr:rowOff>51971</xdr:rowOff>
    </xdr:to>
    <xdr:sp macro="" textlink="">
      <xdr:nvSpPr>
        <xdr:cNvPr id="4" name="TextBox 1">
          <a:extLst>
            <a:ext uri="{FF2B5EF4-FFF2-40B4-BE49-F238E27FC236}">
              <a16:creationId xmlns:a16="http://schemas.microsoft.com/office/drawing/2014/main" id="{E012BA66-DE74-4980-A9CF-AD6A305B0542}"/>
            </a:ext>
          </a:extLst>
        </xdr:cNvPr>
        <xdr:cNvSpPr txBox="1">
          <a:spLocks noChangeArrowheads="1"/>
        </xdr:cNvSpPr>
      </xdr:nvSpPr>
      <xdr:spPr bwMode="auto">
        <a:xfrm>
          <a:off x="11822207" y="5020235"/>
          <a:ext cx="7678271" cy="836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1pPr>
          <a:lvl2pPr marL="457200"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2pPr>
          <a:lvl3pPr marL="914400"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3pPr>
          <a:lvl4pPr marL="1371600"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4pPr>
          <a:lvl5pPr marL="1828800"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5pPr>
          <a:lvl6pPr marL="2286000" algn="l" defTabSz="914400" rtl="0" eaLnBrk="1" latinLnBrk="0" hangingPunct="1">
            <a:defRPr i="1" kern="1200">
              <a:solidFill>
                <a:schemeClr val="tx1"/>
              </a:solidFill>
              <a:latin typeface="Arial" panose="020B0604020202020204" pitchFamily="34" charset="0"/>
              <a:ea typeface="+mn-ea"/>
              <a:cs typeface="Arial" panose="020B0604020202020204" pitchFamily="34" charset="0"/>
            </a:defRPr>
          </a:lvl6pPr>
          <a:lvl7pPr marL="2743200" algn="l" defTabSz="914400" rtl="0" eaLnBrk="1" latinLnBrk="0" hangingPunct="1">
            <a:defRPr i="1" kern="1200">
              <a:solidFill>
                <a:schemeClr val="tx1"/>
              </a:solidFill>
              <a:latin typeface="Arial" panose="020B0604020202020204" pitchFamily="34" charset="0"/>
              <a:ea typeface="+mn-ea"/>
              <a:cs typeface="Arial" panose="020B0604020202020204" pitchFamily="34" charset="0"/>
            </a:defRPr>
          </a:lvl7pPr>
          <a:lvl8pPr marL="3200400" algn="l" defTabSz="914400" rtl="0" eaLnBrk="1" latinLnBrk="0" hangingPunct="1">
            <a:defRPr i="1" kern="1200">
              <a:solidFill>
                <a:schemeClr val="tx1"/>
              </a:solidFill>
              <a:latin typeface="Arial" panose="020B0604020202020204" pitchFamily="34" charset="0"/>
              <a:ea typeface="+mn-ea"/>
              <a:cs typeface="Arial" panose="020B0604020202020204" pitchFamily="34" charset="0"/>
            </a:defRPr>
          </a:lvl8pPr>
          <a:lvl9pPr marL="3657600" algn="l" defTabSz="914400" rtl="0" eaLnBrk="1" latinLnBrk="0" hangingPunct="1">
            <a:defRPr i="1" kern="1200">
              <a:solidFill>
                <a:schemeClr val="tx1"/>
              </a:solidFill>
              <a:latin typeface="Arial" panose="020B0604020202020204" pitchFamily="34" charset="0"/>
              <a:ea typeface="+mn-ea"/>
              <a:cs typeface="Arial" panose="020B0604020202020204" pitchFamily="34" charset="0"/>
            </a:defRPr>
          </a:lvl9pPr>
        </a:lstStyle>
        <a:p>
          <a:pPr>
            <a:spcBef>
              <a:spcPct val="0"/>
            </a:spcBef>
            <a:buFontTx/>
            <a:buNone/>
          </a:pPr>
          <a:r>
            <a:rPr lang="ja-JP" altLang="en-US" sz="1200" i="0">
              <a:solidFill>
                <a:srgbClr val="414042"/>
              </a:solidFill>
              <a:latin typeface="Meiryo UI" panose="020B0604030504040204" pitchFamily="50" charset="-128"/>
              <a:ea typeface="Meiryo UI" panose="020B0604030504040204" pitchFamily="50" charset="-128"/>
            </a:rPr>
            <a:t>アースオーバシュートデー公式ページ</a:t>
          </a:r>
          <a:r>
            <a:rPr lang="en-US" altLang="ja-JP" sz="1200" i="0">
              <a:solidFill>
                <a:srgbClr val="414042"/>
              </a:solidFill>
              <a:latin typeface="Meiryo UI" panose="020B0604030504040204" pitchFamily="50" charset="-128"/>
              <a:ea typeface="Meiryo UI" panose="020B0604030504040204" pitchFamily="50" charset="-128"/>
            </a:rPr>
            <a:t> (</a:t>
          </a:r>
          <a:r>
            <a:rPr lang="ja-JP" altLang="en-US" sz="1200" i="0">
              <a:solidFill>
                <a:srgbClr val="414042"/>
              </a:solidFill>
              <a:latin typeface="Meiryo UI" panose="020B0604030504040204" pitchFamily="50" charset="-128"/>
              <a:ea typeface="Meiryo UI" panose="020B0604030504040204" pitchFamily="50" charset="-128"/>
            </a:rPr>
            <a:t>英語）</a:t>
          </a:r>
          <a:r>
            <a:rPr lang="ja-JP" altLang="en-US" sz="1200" i="0">
              <a:latin typeface="Meiryo UI" panose="020B0604030504040204" pitchFamily="50" charset="-128"/>
              <a:ea typeface="Meiryo UI" panose="020B0604030504040204" pitchFamily="50" charset="-128"/>
            </a:rPr>
            <a:t>「可能性の力（</a:t>
          </a:r>
          <a:r>
            <a:rPr lang="en-US" altLang="ja-JP" sz="1200" i="0">
              <a:solidFill>
                <a:srgbClr val="00B050"/>
              </a:solidFill>
              <a:latin typeface="Meiryo UI" panose="020B0604030504040204" pitchFamily="50" charset="-128"/>
              <a:ea typeface="Meiryo UI" panose="020B0604030504040204" pitchFamily="50" charset="-128"/>
            </a:rPr>
            <a:t>Power of Possibility</a:t>
          </a:r>
          <a:r>
            <a:rPr lang="ja-JP" altLang="en-US" sz="1200" i="0">
              <a:latin typeface="Meiryo UI" panose="020B0604030504040204" pitchFamily="50" charset="-128"/>
              <a:ea typeface="Meiryo UI" panose="020B0604030504040204" pitchFamily="50" charset="-128"/>
            </a:rPr>
            <a:t>）」キャンペーン</a:t>
          </a:r>
          <a:r>
            <a:rPr lang="en-US" altLang="ja-JP" sz="1200" i="0">
              <a:solidFill>
                <a:srgbClr val="414042"/>
              </a:solidFill>
              <a:latin typeface="Meiryo UI" panose="020B0604030504040204" pitchFamily="50" charset="-128"/>
              <a:ea typeface="Meiryo UI" panose="020B0604030504040204" pitchFamily="50" charset="-128"/>
            </a:rPr>
            <a:t>https://www.overshootday.org/power-of-possibility/</a:t>
          </a:r>
        </a:p>
        <a:p>
          <a:pPr>
            <a:spcBef>
              <a:spcPct val="0"/>
            </a:spcBef>
            <a:buFontTx/>
            <a:buNone/>
          </a:pPr>
          <a:endParaRPr kumimoji="1" lang="ja-JP" altLang="en-US" sz="1600"/>
        </a:p>
      </xdr:txBody>
    </xdr:sp>
    <xdr:clientData/>
  </xdr:twoCellAnchor>
  <xdr:twoCellAnchor>
    <xdr:from>
      <xdr:col>1</xdr:col>
      <xdr:colOff>537882</xdr:colOff>
      <xdr:row>46</xdr:row>
      <xdr:rowOff>100854</xdr:rowOff>
    </xdr:from>
    <xdr:to>
      <xdr:col>8</xdr:col>
      <xdr:colOff>165100</xdr:colOff>
      <xdr:row>48</xdr:row>
      <xdr:rowOff>17277</xdr:rowOff>
    </xdr:to>
    <xdr:sp macro="" textlink="">
      <xdr:nvSpPr>
        <xdr:cNvPr id="2" name="TextBox 45">
          <a:extLst>
            <a:ext uri="{FF2B5EF4-FFF2-40B4-BE49-F238E27FC236}">
              <a16:creationId xmlns:a16="http://schemas.microsoft.com/office/drawing/2014/main" id="{942AD07D-F834-9E2B-B700-CE8A82A7AE38}"/>
            </a:ext>
          </a:extLst>
        </xdr:cNvPr>
        <xdr:cNvSpPr txBox="1">
          <a:spLocks noChangeArrowheads="1"/>
        </xdr:cNvSpPr>
      </xdr:nvSpPr>
      <xdr:spPr bwMode="auto">
        <a:xfrm>
          <a:off x="1143000" y="7317442"/>
          <a:ext cx="5308600" cy="23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1pPr>
          <a:lvl2pPr marL="457200"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2pPr>
          <a:lvl3pPr marL="914400"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3pPr>
          <a:lvl4pPr marL="1371600"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4pPr>
          <a:lvl5pPr marL="1828800" algn="l" rtl="0" eaLnBrk="0" fontAlgn="base" hangingPunct="0">
            <a:spcBef>
              <a:spcPct val="0"/>
            </a:spcBef>
            <a:spcAft>
              <a:spcPct val="0"/>
            </a:spcAft>
            <a:defRPr i="1" kern="1200">
              <a:solidFill>
                <a:schemeClr val="tx1"/>
              </a:solidFill>
              <a:latin typeface="Arial" panose="020B0604020202020204" pitchFamily="34" charset="0"/>
              <a:ea typeface="+mn-ea"/>
              <a:cs typeface="Arial" panose="020B0604020202020204" pitchFamily="34" charset="0"/>
            </a:defRPr>
          </a:lvl5pPr>
          <a:lvl6pPr marL="2286000" algn="l" defTabSz="914400" rtl="0" eaLnBrk="1" latinLnBrk="0" hangingPunct="1">
            <a:defRPr i="1" kern="1200">
              <a:solidFill>
                <a:schemeClr val="tx1"/>
              </a:solidFill>
              <a:latin typeface="Arial" panose="020B0604020202020204" pitchFamily="34" charset="0"/>
              <a:ea typeface="+mn-ea"/>
              <a:cs typeface="Arial" panose="020B0604020202020204" pitchFamily="34" charset="0"/>
            </a:defRPr>
          </a:lvl6pPr>
          <a:lvl7pPr marL="2743200" algn="l" defTabSz="914400" rtl="0" eaLnBrk="1" latinLnBrk="0" hangingPunct="1">
            <a:defRPr i="1" kern="1200">
              <a:solidFill>
                <a:schemeClr val="tx1"/>
              </a:solidFill>
              <a:latin typeface="Arial" panose="020B0604020202020204" pitchFamily="34" charset="0"/>
              <a:ea typeface="+mn-ea"/>
              <a:cs typeface="Arial" panose="020B0604020202020204" pitchFamily="34" charset="0"/>
            </a:defRPr>
          </a:lvl7pPr>
          <a:lvl8pPr marL="3200400" algn="l" defTabSz="914400" rtl="0" eaLnBrk="1" latinLnBrk="0" hangingPunct="1">
            <a:defRPr i="1" kern="1200">
              <a:solidFill>
                <a:schemeClr val="tx1"/>
              </a:solidFill>
              <a:latin typeface="Arial" panose="020B0604020202020204" pitchFamily="34" charset="0"/>
              <a:ea typeface="+mn-ea"/>
              <a:cs typeface="Arial" panose="020B0604020202020204" pitchFamily="34" charset="0"/>
            </a:defRPr>
          </a:lvl8pPr>
          <a:lvl9pPr marL="3657600" algn="l" defTabSz="914400" rtl="0" eaLnBrk="1" latinLnBrk="0" hangingPunct="1">
            <a:defRPr i="1" kern="1200">
              <a:solidFill>
                <a:schemeClr val="tx1"/>
              </a:solidFill>
              <a:latin typeface="Arial" panose="020B0604020202020204" pitchFamily="34" charset="0"/>
              <a:ea typeface="+mn-ea"/>
              <a:cs typeface="Arial" panose="020B0604020202020204" pitchFamily="34" charset="0"/>
            </a:defRPr>
          </a:lvl9pPr>
        </a:lstStyle>
        <a:p>
          <a:pPr eaLnBrk="1" hangingPunct="1">
            <a:spcBef>
              <a:spcPct val="0"/>
            </a:spcBef>
            <a:buFontTx/>
            <a:buNone/>
          </a:pPr>
          <a:r>
            <a:rPr lang="ja-JP" altLang="en-US" sz="900" i="0">
              <a:latin typeface="Meiryo UI" panose="020B0604030504040204" pitchFamily="50" charset="-128"/>
              <a:ea typeface="Meiryo UI" panose="020B0604030504040204" pitchFamily="50" charset="-128"/>
            </a:rPr>
            <a:t>イラスト：</a:t>
          </a:r>
          <a:r>
            <a:rPr lang="en-US" altLang="ja-JP" sz="900" i="0">
              <a:latin typeface="Meiryo UI" panose="020B0604030504040204" pitchFamily="50" charset="-128"/>
              <a:ea typeface="Meiryo UI" panose="020B0604030504040204" pitchFamily="50" charset="-128"/>
            </a:rPr>
            <a:t>WWF</a:t>
          </a:r>
          <a:r>
            <a:rPr lang="ja-JP" altLang="en-US" sz="900" i="0">
              <a:latin typeface="Meiryo UI" panose="020B0604030504040204" pitchFamily="50" charset="-128"/>
              <a:ea typeface="Meiryo UI" panose="020B0604030504040204" pitchFamily="50" charset="-128"/>
            </a:rPr>
            <a:t>ジャパンと</a:t>
          </a:r>
          <a:r>
            <a:rPr lang="en-US" altLang="ja-JP" sz="900" i="0">
              <a:latin typeface="Meiryo UI" panose="020B0604030504040204" pitchFamily="50" charset="-128"/>
              <a:ea typeface="Meiryo UI" panose="020B0604030504040204" pitchFamily="50" charset="-128"/>
            </a:rPr>
            <a:t>GFN(2019)</a:t>
          </a:r>
          <a:r>
            <a:rPr lang="ja-JP" altLang="en-US" sz="900" i="0">
              <a:latin typeface="Meiryo UI" panose="020B0604030504040204" pitchFamily="50" charset="-128"/>
              <a:ea typeface="Meiryo UI" panose="020B0604030504040204" pitchFamily="50" charset="-128"/>
            </a:rPr>
            <a:t>　「環境と向き合うまちづくり」より</a:t>
          </a:r>
          <a:endParaRPr lang="en-US" altLang="en-US" sz="900" i="0">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240031</xdr:colOff>
      <xdr:row>27</xdr:row>
      <xdr:rowOff>68581</xdr:rowOff>
    </xdr:from>
    <xdr:to>
      <xdr:col>9</xdr:col>
      <xdr:colOff>285750</xdr:colOff>
      <xdr:row>27</xdr:row>
      <xdr:rowOff>114300</xdr:rowOff>
    </xdr:to>
    <xdr:sp macro="" textlink="">
      <xdr:nvSpPr>
        <xdr:cNvPr id="2" name="TextBox 1">
          <a:extLst>
            <a:ext uri="{FF2B5EF4-FFF2-40B4-BE49-F238E27FC236}">
              <a16:creationId xmlns:a16="http://schemas.microsoft.com/office/drawing/2014/main" id="{459703EB-C3FD-7FC2-5A11-43857A15172E}"/>
            </a:ext>
          </a:extLst>
        </xdr:cNvPr>
        <xdr:cNvSpPr txBox="1"/>
      </xdr:nvSpPr>
      <xdr:spPr>
        <a:xfrm>
          <a:off x="5726431" y="5088256"/>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161924</xdr:colOff>
      <xdr:row>0</xdr:row>
      <xdr:rowOff>104775</xdr:rowOff>
    </xdr:from>
    <xdr:to>
      <xdr:col>1</xdr:col>
      <xdr:colOff>923925</xdr:colOff>
      <xdr:row>3</xdr:row>
      <xdr:rowOff>28575</xdr:rowOff>
    </xdr:to>
    <xdr:sp macro="" textlink="">
      <xdr:nvSpPr>
        <xdr:cNvPr id="3" name="TextBox 2">
          <a:extLst>
            <a:ext uri="{FF2B5EF4-FFF2-40B4-BE49-F238E27FC236}">
              <a16:creationId xmlns:a16="http://schemas.microsoft.com/office/drawing/2014/main" id="{2C5F80AE-B7AF-4208-B608-E1D3060ECA3F}"/>
            </a:ext>
          </a:extLst>
        </xdr:cNvPr>
        <xdr:cNvSpPr txBox="1"/>
      </xdr:nvSpPr>
      <xdr:spPr>
        <a:xfrm>
          <a:off x="161924" y="104775"/>
          <a:ext cx="1371601" cy="40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1"/>
            <a:t>参考資料</a:t>
          </a:r>
          <a:endParaRPr lang="en-US" sz="1600" b="1"/>
        </a:p>
      </xdr:txBody>
    </xdr:sp>
    <xdr:clientData/>
  </xdr:twoCellAnchor>
  <xdr:twoCellAnchor editAs="oneCell">
    <xdr:from>
      <xdr:col>0</xdr:col>
      <xdr:colOff>600076</xdr:colOff>
      <xdr:row>22</xdr:row>
      <xdr:rowOff>19051</xdr:rowOff>
    </xdr:from>
    <xdr:to>
      <xdr:col>1</xdr:col>
      <xdr:colOff>295276</xdr:colOff>
      <xdr:row>23</xdr:row>
      <xdr:rowOff>146686</xdr:rowOff>
    </xdr:to>
    <xdr:pic>
      <xdr:nvPicPr>
        <xdr:cNvPr id="4" name="Picture 3">
          <a:extLst>
            <a:ext uri="{FF2B5EF4-FFF2-40B4-BE49-F238E27FC236}">
              <a16:creationId xmlns:a16="http://schemas.microsoft.com/office/drawing/2014/main" id="{1E378695-968F-8BF1-F10E-FA0A116035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6" y="3581401"/>
          <a:ext cx="304800" cy="327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Relationships xmlns="http://schemas.openxmlformats.org/package/2006/relationships"><Relationship Id="rId1" Target="/Users/Owner/Dropbox%20(Personal)/2.Work/1.%20GFN/1.%20Project/0.%20Reference/0.Public%20Data%20Package/NFA%202021%20(Japan%202017).xlsx" TargetMode="External" Type="http://schemas.openxmlformats.org/officeDocument/2006/relationships/externalLinkPath"/><Relationship Id="rId2" Target="file:///C:/Users/Owner/Dropbox%20(Personal)/2.Work/1.%20GFN/1.%20Project/0.%20Reference/0.Public%20Data%20Package/NFA%202021%20(Japan%202017).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sheetName val="summary"/>
      <sheetName val="ef_carbon"/>
      <sheetName val="ef_crop"/>
      <sheetName val="ef_grazing"/>
      <sheetName val="ef_fish"/>
      <sheetName val="ef_forest_products"/>
      <sheetName val="ef_built"/>
      <sheetName val="biocap"/>
      <sheetName val="fossil_efp"/>
      <sheetName val="other_co2_efp"/>
      <sheetName val="carbon_efi_efe"/>
      <sheetName val="Int_transport"/>
      <sheetName val="electricity_trade"/>
      <sheetName val="carbon_intensity_n"/>
      <sheetName val="cnst_carbon"/>
      <sheetName val="crop_efp"/>
      <sheetName val="crop_efi_efe"/>
      <sheetName val="crop_intensity"/>
      <sheetName val="constant_crop_factor"/>
      <sheetName val="grazing_efp"/>
      <sheetName val="feed_demand_n"/>
      <sheetName val="market_feed_supply_n"/>
      <sheetName val="grass_supply_n"/>
      <sheetName val="residue_supply_n"/>
      <sheetName val="prodstat_livestock_n"/>
      <sheetName val="resourcestat_livestock_n"/>
      <sheetName val="cnst_grazing"/>
      <sheetName val="livestock_efi_efe"/>
      <sheetName val="livestock_intensity"/>
      <sheetName val="livestock_feed_ef_n"/>
      <sheetName val="feed_intensity_w"/>
      <sheetName val="feed_mix_w"/>
      <sheetName val="crop_feed_cnst"/>
      <sheetName val="constant_ag_extr"/>
      <sheetName val="const_grazing_npp"/>
      <sheetName val="constant_feed_region"/>
      <sheetName val="constant_livestock_residue"/>
      <sheetName val="constant_livestock_demand"/>
      <sheetName val="fish_efp"/>
      <sheetName val="fish_efi_efe"/>
      <sheetName val="fish_commodity_yield_n"/>
      <sheetName val="fish_group_yield_n"/>
      <sheetName val="fish_group_yield_w"/>
      <sheetName val="aquaculture_yields"/>
      <sheetName val="fish_feed_group_yield_n"/>
      <sheetName val="fish_feed_group_yield_w"/>
      <sheetName val="fishmeal_fishes"/>
      <sheetName val="aquaculture_production_n"/>
      <sheetName val="aquaculture_production_w"/>
      <sheetName val="cnst_fish"/>
      <sheetName val="constant_aquafeed_factors"/>
      <sheetName val="constant_fish_extr"/>
      <sheetName val="constant_fish_trophic"/>
      <sheetName val="forest_efp"/>
      <sheetName val="forest_efi_efe"/>
      <sheetName val="constant_forest_extr"/>
      <sheetName val="constant_forest_increment"/>
      <sheetName val="infrastructure_efp"/>
      <sheetName val="eqf"/>
      <sheetName val="yf"/>
      <sheetName val="iyf"/>
      <sheetName val="bioproductive_area"/>
      <sheetName val="const_npp_EEZ_shelf_area"/>
      <sheetName val="popstat"/>
      <sheetName val="world_data"/>
    </sheetNames>
    <sheetDataSet>
      <sheetData sheetId="0">
        <row r="10">
          <cell r="C10">
            <v>110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6">
          <cell r="A6">
            <v>2</v>
          </cell>
          <cell r="B6" t="str">
            <v>Afghanistan</v>
          </cell>
          <cell r="C6" t="str">
            <v>Afghanistan</v>
          </cell>
          <cell r="D6">
            <v>2.67</v>
          </cell>
        </row>
        <row r="7">
          <cell r="A7">
            <v>3</v>
          </cell>
          <cell r="B7" t="str">
            <v>Albania</v>
          </cell>
          <cell r="C7" t="str">
            <v>Albania</v>
          </cell>
          <cell r="D7">
            <v>11.26</v>
          </cell>
        </row>
        <row r="8">
          <cell r="A8">
            <v>4</v>
          </cell>
          <cell r="B8" t="str">
            <v>Algeria</v>
          </cell>
          <cell r="C8" t="str">
            <v>Algeria</v>
          </cell>
          <cell r="D8">
            <v>4.38</v>
          </cell>
        </row>
        <row r="9">
          <cell r="A9">
            <v>5</v>
          </cell>
          <cell r="B9" t="str">
            <v>American Samoa</v>
          </cell>
          <cell r="C9" t="str">
            <v/>
          </cell>
          <cell r="D9" t="str">
            <v/>
          </cell>
        </row>
        <row r="10">
          <cell r="A10">
            <v>6</v>
          </cell>
          <cell r="B10" t="str">
            <v>Andorra</v>
          </cell>
          <cell r="C10" t="str">
            <v>Andorra</v>
          </cell>
          <cell r="D10">
            <v>11.65</v>
          </cell>
        </row>
        <row r="11">
          <cell r="A11">
            <v>7</v>
          </cell>
          <cell r="B11" t="str">
            <v>Angola</v>
          </cell>
          <cell r="C11" t="str">
            <v>Angola</v>
          </cell>
          <cell r="D11">
            <v>7.47</v>
          </cell>
        </row>
        <row r="12">
          <cell r="A12">
            <v>258</v>
          </cell>
          <cell r="B12" t="str">
            <v>Anguilla</v>
          </cell>
          <cell r="C12" t="str">
            <v/>
          </cell>
          <cell r="D12" t="str">
            <v/>
          </cell>
        </row>
        <row r="13">
          <cell r="A13">
            <v>8</v>
          </cell>
          <cell r="B13" t="str">
            <v>Antigua and Barbuda</v>
          </cell>
          <cell r="C13" t="str">
            <v/>
          </cell>
          <cell r="D13" t="str">
            <v/>
          </cell>
        </row>
        <row r="14">
          <cell r="A14">
            <v>9</v>
          </cell>
          <cell r="B14" t="str">
            <v>Argentina</v>
          </cell>
          <cell r="C14" t="str">
            <v>Argentina</v>
          </cell>
          <cell r="D14">
            <v>9.24</v>
          </cell>
        </row>
        <row r="15">
          <cell r="A15">
            <v>1</v>
          </cell>
          <cell r="B15" t="str">
            <v>Armenia</v>
          </cell>
          <cell r="C15" t="str">
            <v>Armenia</v>
          </cell>
          <cell r="D15">
            <v>9.06</v>
          </cell>
        </row>
        <row r="16">
          <cell r="A16">
            <v>22</v>
          </cell>
          <cell r="B16" t="str">
            <v>Aruba</v>
          </cell>
          <cell r="C16" t="str">
            <v/>
          </cell>
          <cell r="D16" t="str">
            <v/>
          </cell>
        </row>
        <row r="17">
          <cell r="A17">
            <v>10</v>
          </cell>
          <cell r="B17" t="str">
            <v>Australia</v>
          </cell>
          <cell r="C17" t="str">
            <v>Australia</v>
          </cell>
          <cell r="D17">
            <v>4.79</v>
          </cell>
        </row>
        <row r="18">
          <cell r="A18">
            <v>11</v>
          </cell>
          <cell r="B18" t="str">
            <v>Austria</v>
          </cell>
          <cell r="C18" t="str">
            <v>Austria</v>
          </cell>
          <cell r="D18">
            <v>11.62</v>
          </cell>
        </row>
        <row r="19">
          <cell r="A19">
            <v>52</v>
          </cell>
          <cell r="B19" t="str">
            <v>Azerbaijan</v>
          </cell>
          <cell r="C19" t="str">
            <v>Azerbaijan</v>
          </cell>
          <cell r="D19">
            <v>9.6999999999999993</v>
          </cell>
        </row>
        <row r="20">
          <cell r="A20">
            <v>12</v>
          </cell>
          <cell r="B20" t="str">
            <v>Bahamas</v>
          </cell>
          <cell r="C20" t="str">
            <v/>
          </cell>
          <cell r="D20" t="str">
            <v/>
          </cell>
        </row>
        <row r="21">
          <cell r="A21">
            <v>13</v>
          </cell>
          <cell r="B21" t="str">
            <v>Bahrain</v>
          </cell>
          <cell r="C21" t="str">
            <v>Bahrain</v>
          </cell>
        </row>
        <row r="22">
          <cell r="A22">
            <v>16</v>
          </cell>
          <cell r="B22" t="str">
            <v>Bangladesh</v>
          </cell>
          <cell r="C22" t="str">
            <v>Bangladesh</v>
          </cell>
          <cell r="D22">
            <v>11.75</v>
          </cell>
        </row>
        <row r="23">
          <cell r="A23">
            <v>14</v>
          </cell>
          <cell r="B23" t="str">
            <v>Barbados</v>
          </cell>
          <cell r="C23" t="str">
            <v/>
          </cell>
          <cell r="D23" t="str">
            <v/>
          </cell>
        </row>
        <row r="24">
          <cell r="A24">
            <v>57</v>
          </cell>
          <cell r="B24" t="str">
            <v>Belarus</v>
          </cell>
          <cell r="C24" t="str">
            <v>Byelarus</v>
          </cell>
          <cell r="D24">
            <v>12.27</v>
          </cell>
        </row>
        <row r="25">
          <cell r="A25">
            <v>255</v>
          </cell>
          <cell r="B25" t="str">
            <v>Belgium</v>
          </cell>
          <cell r="C25" t="str">
            <v>Belgium</v>
          </cell>
          <cell r="D25">
            <v>14.12</v>
          </cell>
        </row>
        <row r="26">
          <cell r="A26">
            <v>23</v>
          </cell>
          <cell r="B26" t="str">
            <v>Belize</v>
          </cell>
          <cell r="C26" t="str">
            <v>Belize</v>
          </cell>
          <cell r="D26">
            <v>20.329999999999998</v>
          </cell>
        </row>
        <row r="27">
          <cell r="A27">
            <v>53</v>
          </cell>
          <cell r="B27" t="str">
            <v>Benin</v>
          </cell>
          <cell r="C27" t="str">
            <v>Benin</v>
          </cell>
          <cell r="D27">
            <v>9.17</v>
          </cell>
        </row>
        <row r="28">
          <cell r="A28">
            <v>17</v>
          </cell>
          <cell r="B28" t="str">
            <v>Bermuda</v>
          </cell>
          <cell r="C28" t="str">
            <v/>
          </cell>
          <cell r="D28" t="str">
            <v/>
          </cell>
        </row>
        <row r="29">
          <cell r="A29">
            <v>18</v>
          </cell>
          <cell r="B29" t="str">
            <v>Bhutan</v>
          </cell>
          <cell r="C29" t="str">
            <v>Bhutan</v>
          </cell>
          <cell r="D29">
            <v>8.48</v>
          </cell>
        </row>
        <row r="30">
          <cell r="A30">
            <v>19</v>
          </cell>
          <cell r="B30" t="str">
            <v>Bolivia</v>
          </cell>
          <cell r="C30" t="str">
            <v>Bolivia</v>
          </cell>
          <cell r="D30">
            <v>9.4600000000000009</v>
          </cell>
        </row>
        <row r="31">
          <cell r="A31">
            <v>80</v>
          </cell>
          <cell r="B31" t="str">
            <v>Bosnia and Herzegovina</v>
          </cell>
          <cell r="C31" t="str">
            <v/>
          </cell>
          <cell r="D31">
            <v>12.94</v>
          </cell>
        </row>
        <row r="32">
          <cell r="A32">
            <v>20</v>
          </cell>
          <cell r="B32" t="str">
            <v>Botswana</v>
          </cell>
          <cell r="C32" t="str">
            <v>Botswana</v>
          </cell>
          <cell r="D32">
            <v>2.66</v>
          </cell>
        </row>
        <row r="33">
          <cell r="A33">
            <v>21</v>
          </cell>
          <cell r="B33" t="str">
            <v>Brazil</v>
          </cell>
          <cell r="C33" t="str">
            <v>Brazil</v>
          </cell>
          <cell r="D33">
            <v>13.52</v>
          </cell>
        </row>
        <row r="34">
          <cell r="A34">
            <v>24</v>
          </cell>
          <cell r="B34" t="str">
            <v>British Indian Ocean Ter</v>
          </cell>
          <cell r="C34" t="str">
            <v/>
          </cell>
          <cell r="D34" t="str">
            <v/>
          </cell>
        </row>
        <row r="35">
          <cell r="A35">
            <v>239</v>
          </cell>
          <cell r="B35" t="str">
            <v>British Virgin Islands</v>
          </cell>
          <cell r="C35" t="str">
            <v/>
          </cell>
          <cell r="D35" t="str">
            <v/>
          </cell>
        </row>
        <row r="36">
          <cell r="A36">
            <v>26</v>
          </cell>
          <cell r="B36" t="str">
            <v>Brunei Darussalam</v>
          </cell>
          <cell r="C36" t="str">
            <v>Brunei</v>
          </cell>
          <cell r="D36">
            <v>18.170000000000002</v>
          </cell>
        </row>
        <row r="37">
          <cell r="A37">
            <v>27</v>
          </cell>
          <cell r="B37" t="str">
            <v>Bulgaria</v>
          </cell>
          <cell r="C37" t="str">
            <v>Bulgaria</v>
          </cell>
          <cell r="D37">
            <v>10.61</v>
          </cell>
        </row>
        <row r="38">
          <cell r="A38">
            <v>233</v>
          </cell>
          <cell r="B38" t="str">
            <v>Burkina Faso</v>
          </cell>
          <cell r="C38" t="str">
            <v>Burkina Faso</v>
          </cell>
          <cell r="D38">
            <v>6.38</v>
          </cell>
        </row>
        <row r="39">
          <cell r="A39">
            <v>29</v>
          </cell>
          <cell r="B39" t="str">
            <v>Burundi</v>
          </cell>
          <cell r="C39" t="str">
            <v>Burundi</v>
          </cell>
          <cell r="D39">
            <v>18.399999999999999</v>
          </cell>
        </row>
        <row r="40">
          <cell r="A40">
            <v>107</v>
          </cell>
          <cell r="B40" t="str">
            <v>Côte d'Ivoire</v>
          </cell>
          <cell r="C40" t="str">
            <v/>
          </cell>
          <cell r="D40">
            <v>11.96</v>
          </cell>
        </row>
        <row r="41">
          <cell r="A41">
            <v>115</v>
          </cell>
          <cell r="B41" t="str">
            <v>Cambodia</v>
          </cell>
          <cell r="C41" t="str">
            <v>Cambodia</v>
          </cell>
          <cell r="D41">
            <v>13.94</v>
          </cell>
        </row>
        <row r="42">
          <cell r="A42">
            <v>32</v>
          </cell>
          <cell r="B42" t="str">
            <v>Cameroon</v>
          </cell>
          <cell r="C42" t="str">
            <v>Cameroon</v>
          </cell>
          <cell r="D42">
            <v>14.15</v>
          </cell>
        </row>
        <row r="43">
          <cell r="A43">
            <v>33</v>
          </cell>
          <cell r="B43" t="str">
            <v>Canada</v>
          </cell>
          <cell r="C43" t="str">
            <v>Canada</v>
          </cell>
          <cell r="D43">
            <v>6.77</v>
          </cell>
        </row>
        <row r="44">
          <cell r="A44">
            <v>35</v>
          </cell>
          <cell r="B44" t="str">
            <v>Cabo Verde</v>
          </cell>
          <cell r="C44" t="str">
            <v/>
          </cell>
          <cell r="D44" t="str">
            <v/>
          </cell>
        </row>
        <row r="45">
          <cell r="A45">
            <v>36</v>
          </cell>
          <cell r="B45" t="str">
            <v>Cayman Islands</v>
          </cell>
          <cell r="C45" t="str">
            <v/>
          </cell>
          <cell r="D45" t="str">
            <v/>
          </cell>
        </row>
        <row r="46">
          <cell r="A46">
            <v>37</v>
          </cell>
          <cell r="B46" t="str">
            <v>Central African Republic</v>
          </cell>
          <cell r="C46" t="str">
            <v/>
          </cell>
          <cell r="D46">
            <v>10.98</v>
          </cell>
        </row>
        <row r="47">
          <cell r="A47">
            <v>39</v>
          </cell>
          <cell r="B47" t="str">
            <v>Chad</v>
          </cell>
          <cell r="C47" t="str">
            <v>Chad</v>
          </cell>
          <cell r="D47">
            <v>4.34</v>
          </cell>
        </row>
        <row r="48">
          <cell r="A48">
            <v>259</v>
          </cell>
          <cell r="B48" t="str">
            <v>Channel Islands</v>
          </cell>
          <cell r="C48" t="str">
            <v/>
          </cell>
          <cell r="D48" t="str">
            <v/>
          </cell>
        </row>
        <row r="49">
          <cell r="A49">
            <v>40</v>
          </cell>
          <cell r="B49" t="str">
            <v>Chile</v>
          </cell>
          <cell r="C49" t="str">
            <v>Chile</v>
          </cell>
          <cell r="D49">
            <v>7.57</v>
          </cell>
        </row>
        <row r="50">
          <cell r="A50">
            <v>41</v>
          </cell>
          <cell r="B50" t="str">
            <v>China, mainland</v>
          </cell>
          <cell r="C50" t="str">
            <v>China</v>
          </cell>
          <cell r="D50">
            <v>5.03</v>
          </cell>
        </row>
        <row r="51">
          <cell r="A51">
            <v>351</v>
          </cell>
          <cell r="B51" t="str">
            <v>China</v>
          </cell>
          <cell r="D51">
            <v>5.03</v>
          </cell>
        </row>
        <row r="52">
          <cell r="A52">
            <v>42</v>
          </cell>
          <cell r="B52" t="str">
            <v>Christmas Island</v>
          </cell>
          <cell r="C52" t="str">
            <v/>
          </cell>
          <cell r="D52" t="str">
            <v/>
          </cell>
        </row>
        <row r="53">
          <cell r="A53">
            <v>43</v>
          </cell>
          <cell r="B53" t="str">
            <v>Cocos (Keeling) Islands</v>
          </cell>
          <cell r="C53" t="str">
            <v/>
          </cell>
          <cell r="D53" t="str">
            <v/>
          </cell>
        </row>
        <row r="54">
          <cell r="A54">
            <v>44</v>
          </cell>
          <cell r="B54" t="str">
            <v>Colombia</v>
          </cell>
          <cell r="C54" t="str">
            <v>Colombia</v>
          </cell>
          <cell r="D54">
            <v>18.829999999999998</v>
          </cell>
        </row>
        <row r="55">
          <cell r="A55">
            <v>45</v>
          </cell>
          <cell r="B55" t="str">
            <v>Comoros</v>
          </cell>
          <cell r="C55" t="str">
            <v/>
          </cell>
          <cell r="D55" t="str">
            <v/>
          </cell>
        </row>
        <row r="56">
          <cell r="A56">
            <v>46</v>
          </cell>
          <cell r="B56" t="str">
            <v>Congo</v>
          </cell>
          <cell r="C56" t="str">
            <v>Congo</v>
          </cell>
          <cell r="D56">
            <v>18.149999999999999</v>
          </cell>
        </row>
        <row r="57">
          <cell r="A57">
            <v>250</v>
          </cell>
          <cell r="B57" t="str">
            <v>Congo, Democratic Republic of</v>
          </cell>
          <cell r="C57" t="str">
            <v/>
          </cell>
          <cell r="D57">
            <v>15.78</v>
          </cell>
        </row>
        <row r="58">
          <cell r="A58">
            <v>47</v>
          </cell>
          <cell r="B58" t="str">
            <v>Cook Islands</v>
          </cell>
          <cell r="C58" t="str">
            <v/>
          </cell>
          <cell r="D58" t="str">
            <v/>
          </cell>
        </row>
        <row r="59">
          <cell r="A59">
            <v>48</v>
          </cell>
          <cell r="B59" t="str">
            <v>Costa Rica</v>
          </cell>
          <cell r="C59" t="str">
            <v>Costa Rica</v>
          </cell>
          <cell r="D59">
            <v>15.48</v>
          </cell>
        </row>
        <row r="60">
          <cell r="A60">
            <v>98</v>
          </cell>
          <cell r="B60" t="str">
            <v>Croatia</v>
          </cell>
          <cell r="C60" t="str">
            <v>Croatia</v>
          </cell>
          <cell r="D60">
            <v>12.25</v>
          </cell>
        </row>
        <row r="61">
          <cell r="A61">
            <v>49</v>
          </cell>
          <cell r="B61" t="str">
            <v>Cuba</v>
          </cell>
          <cell r="C61" t="str">
            <v>Cuba</v>
          </cell>
          <cell r="D61">
            <v>4.84</v>
          </cell>
        </row>
        <row r="62">
          <cell r="A62">
            <v>50</v>
          </cell>
          <cell r="B62" t="str">
            <v>Cyprus</v>
          </cell>
          <cell r="C62" t="str">
            <v>Cyprus</v>
          </cell>
        </row>
        <row r="63">
          <cell r="A63">
            <v>167</v>
          </cell>
          <cell r="B63" t="str">
            <v>Czech Republic</v>
          </cell>
          <cell r="C63" t="str">
            <v>Czech Republic</v>
          </cell>
          <cell r="D63">
            <v>13.44</v>
          </cell>
        </row>
        <row r="64">
          <cell r="A64">
            <v>51</v>
          </cell>
          <cell r="B64" t="str">
            <v>Czechoslovakia</v>
          </cell>
          <cell r="C64" t="str">
            <v/>
          </cell>
          <cell r="D64" t="str">
            <v/>
          </cell>
        </row>
        <row r="65">
          <cell r="A65">
            <v>54</v>
          </cell>
          <cell r="B65" t="str">
            <v>Denmark</v>
          </cell>
          <cell r="C65" t="str">
            <v>Denmark</v>
          </cell>
          <cell r="D65">
            <v>4.87</v>
          </cell>
        </row>
        <row r="66">
          <cell r="A66">
            <v>72</v>
          </cell>
          <cell r="B66" t="str">
            <v>Djibouti</v>
          </cell>
          <cell r="C66" t="str">
            <v>Djibouti</v>
          </cell>
          <cell r="D66">
            <v>1.61</v>
          </cell>
        </row>
        <row r="67">
          <cell r="A67">
            <v>55</v>
          </cell>
          <cell r="B67" t="str">
            <v>Dominica</v>
          </cell>
          <cell r="C67" t="str">
            <v/>
          </cell>
          <cell r="D67" t="str">
            <v/>
          </cell>
        </row>
        <row r="68">
          <cell r="A68">
            <v>56</v>
          </cell>
          <cell r="B68" t="str">
            <v>Dominican Republic</v>
          </cell>
          <cell r="C68" t="str">
            <v>Dominican Republic</v>
          </cell>
          <cell r="D68">
            <v>13.03</v>
          </cell>
        </row>
        <row r="69">
          <cell r="A69">
            <v>58</v>
          </cell>
          <cell r="B69" t="str">
            <v>Ecuador</v>
          </cell>
          <cell r="C69" t="str">
            <v>Ecuador</v>
          </cell>
          <cell r="D69">
            <v>12.82</v>
          </cell>
        </row>
        <row r="70">
          <cell r="A70">
            <v>59</v>
          </cell>
          <cell r="B70" t="str">
            <v>Egypt</v>
          </cell>
          <cell r="C70" t="str">
            <v>Egypt</v>
          </cell>
          <cell r="D70">
            <v>0.38</v>
          </cell>
        </row>
        <row r="71">
          <cell r="A71">
            <v>60</v>
          </cell>
          <cell r="B71" t="str">
            <v>El Salvador</v>
          </cell>
          <cell r="C71" t="str">
            <v>El Salvador</v>
          </cell>
          <cell r="D71">
            <v>14.64</v>
          </cell>
        </row>
        <row r="72">
          <cell r="A72">
            <v>61</v>
          </cell>
          <cell r="B72" t="str">
            <v>Equatorial Guinea</v>
          </cell>
          <cell r="C72" t="str">
            <v>Equatorial Guinea</v>
          </cell>
          <cell r="D72">
            <v>14.19</v>
          </cell>
        </row>
        <row r="73">
          <cell r="A73">
            <v>178</v>
          </cell>
          <cell r="B73" t="str">
            <v>Eritrea</v>
          </cell>
          <cell r="C73" t="str">
            <v>Eritrea</v>
          </cell>
          <cell r="D73">
            <v>2.2400000000000002</v>
          </cell>
        </row>
        <row r="74">
          <cell r="A74">
            <v>63</v>
          </cell>
          <cell r="B74" t="str">
            <v>Estonia</v>
          </cell>
          <cell r="C74" t="str">
            <v>Estonia</v>
          </cell>
          <cell r="D74">
            <v>5.31</v>
          </cell>
        </row>
        <row r="75">
          <cell r="A75">
            <v>238</v>
          </cell>
          <cell r="B75" t="str">
            <v>Ethiopia</v>
          </cell>
          <cell r="C75" t="str">
            <v>Ethiopia</v>
          </cell>
          <cell r="D75">
            <v>6.9</v>
          </cell>
        </row>
        <row r="76">
          <cell r="A76">
            <v>62</v>
          </cell>
          <cell r="B76" t="str">
            <v>Ethiopia PDR</v>
          </cell>
          <cell r="C76" t="str">
            <v/>
          </cell>
          <cell r="D76">
            <v>6.4550823323271729</v>
          </cell>
        </row>
        <row r="77">
          <cell r="A77">
            <v>65</v>
          </cell>
          <cell r="B77" t="str">
            <v>Falkland Islands</v>
          </cell>
          <cell r="C77" t="str">
            <v/>
          </cell>
          <cell r="D77" t="str">
            <v/>
          </cell>
        </row>
        <row r="78">
          <cell r="A78">
            <v>64</v>
          </cell>
          <cell r="B78" t="str">
            <v>Faroe Islands</v>
          </cell>
          <cell r="C78" t="str">
            <v/>
          </cell>
          <cell r="D78" t="str">
            <v/>
          </cell>
        </row>
        <row r="79">
          <cell r="A79">
            <v>66</v>
          </cell>
          <cell r="B79" t="str">
            <v>Fiji</v>
          </cell>
          <cell r="C79" t="str">
            <v/>
          </cell>
          <cell r="D79" t="str">
            <v/>
          </cell>
        </row>
        <row r="80">
          <cell r="A80">
            <v>67</v>
          </cell>
          <cell r="B80" t="str">
            <v>Finland</v>
          </cell>
          <cell r="C80" t="str">
            <v>Finland</v>
          </cell>
          <cell r="D80">
            <v>8</v>
          </cell>
        </row>
        <row r="81">
          <cell r="A81">
            <v>68</v>
          </cell>
          <cell r="B81" t="str">
            <v>France</v>
          </cell>
          <cell r="C81" t="str">
            <v>France</v>
          </cell>
          <cell r="D81">
            <v>13.01</v>
          </cell>
        </row>
        <row r="82">
          <cell r="A82">
            <v>69</v>
          </cell>
          <cell r="B82" t="str">
            <v>French Guiana</v>
          </cell>
          <cell r="C82" t="str">
            <v>French Guiana</v>
          </cell>
          <cell r="D82">
            <v>18.16</v>
          </cell>
        </row>
        <row r="83">
          <cell r="A83">
            <v>70</v>
          </cell>
          <cell r="B83" t="str">
            <v>French Polynesia</v>
          </cell>
          <cell r="C83" t="str">
            <v/>
          </cell>
          <cell r="D83" t="str">
            <v/>
          </cell>
        </row>
        <row r="84">
          <cell r="A84">
            <v>74</v>
          </cell>
          <cell r="B84" t="str">
            <v>Gabon</v>
          </cell>
          <cell r="C84" t="str">
            <v>Gabon</v>
          </cell>
          <cell r="D84">
            <v>17.2</v>
          </cell>
        </row>
        <row r="85">
          <cell r="A85">
            <v>75</v>
          </cell>
          <cell r="B85" t="str">
            <v>Gambia</v>
          </cell>
          <cell r="C85" t="str">
            <v>Gambia</v>
          </cell>
          <cell r="D85">
            <v>5.97</v>
          </cell>
        </row>
        <row r="86">
          <cell r="A86">
            <v>73</v>
          </cell>
          <cell r="B86" t="str">
            <v>Georgia</v>
          </cell>
          <cell r="C86" t="str">
            <v>Georgia</v>
          </cell>
          <cell r="D86">
            <v>11.11</v>
          </cell>
        </row>
        <row r="87">
          <cell r="A87">
            <v>79</v>
          </cell>
          <cell r="B87" t="str">
            <v>Germany</v>
          </cell>
          <cell r="C87" t="str">
            <v>Germany</v>
          </cell>
          <cell r="D87">
            <v>13.81</v>
          </cell>
        </row>
        <row r="88">
          <cell r="A88">
            <v>81</v>
          </cell>
          <cell r="B88" t="str">
            <v>Ghana</v>
          </cell>
          <cell r="C88" t="str">
            <v>Ghana</v>
          </cell>
          <cell r="D88">
            <v>10.66</v>
          </cell>
        </row>
        <row r="89">
          <cell r="A89">
            <v>82</v>
          </cell>
          <cell r="B89" t="str">
            <v>Gibraltar</v>
          </cell>
          <cell r="C89" t="str">
            <v/>
          </cell>
          <cell r="D89" t="str">
            <v/>
          </cell>
        </row>
        <row r="90">
          <cell r="A90">
            <v>84</v>
          </cell>
          <cell r="B90" t="str">
            <v>Greece</v>
          </cell>
          <cell r="C90" t="str">
            <v>Greece</v>
          </cell>
          <cell r="D90">
            <v>6.17</v>
          </cell>
        </row>
        <row r="91">
          <cell r="A91">
            <v>85</v>
          </cell>
          <cell r="B91" t="str">
            <v>Greenland</v>
          </cell>
          <cell r="C91" t="str">
            <v/>
          </cell>
          <cell r="D91" t="str">
            <v/>
          </cell>
        </row>
        <row r="92">
          <cell r="A92">
            <v>86</v>
          </cell>
          <cell r="B92" t="str">
            <v>Grenada</v>
          </cell>
          <cell r="C92" t="str">
            <v/>
          </cell>
          <cell r="D92" t="str">
            <v/>
          </cell>
        </row>
        <row r="93">
          <cell r="A93">
            <v>87</v>
          </cell>
          <cell r="B93" t="str">
            <v>Guadeloupe</v>
          </cell>
          <cell r="C93" t="str">
            <v/>
          </cell>
          <cell r="D93" t="str">
            <v/>
          </cell>
        </row>
        <row r="94">
          <cell r="A94">
            <v>88</v>
          </cell>
          <cell r="B94" t="str">
            <v>Guam</v>
          </cell>
          <cell r="C94" t="str">
            <v/>
          </cell>
          <cell r="D94" t="str">
            <v/>
          </cell>
        </row>
        <row r="95">
          <cell r="A95">
            <v>89</v>
          </cell>
          <cell r="B95" t="str">
            <v>Guatemala</v>
          </cell>
          <cell r="C95" t="str">
            <v>Guatemala</v>
          </cell>
          <cell r="D95">
            <v>18.100000000000001</v>
          </cell>
        </row>
        <row r="96">
          <cell r="A96">
            <v>90</v>
          </cell>
          <cell r="B96" t="str">
            <v>Guinea</v>
          </cell>
          <cell r="C96" t="str">
            <v>Guinea</v>
          </cell>
          <cell r="D96">
            <v>11.01</v>
          </cell>
        </row>
        <row r="97">
          <cell r="A97">
            <v>175</v>
          </cell>
          <cell r="B97" t="str">
            <v>Guinea-Bissau</v>
          </cell>
          <cell r="C97" t="str">
            <v>Guinea-Bissau</v>
          </cell>
          <cell r="D97">
            <v>7.5</v>
          </cell>
        </row>
        <row r="98">
          <cell r="A98">
            <v>91</v>
          </cell>
          <cell r="B98" t="str">
            <v>Guyana</v>
          </cell>
          <cell r="C98" t="str">
            <v>Guyana</v>
          </cell>
          <cell r="D98">
            <v>13.32</v>
          </cell>
        </row>
        <row r="99">
          <cell r="A99">
            <v>93</v>
          </cell>
          <cell r="B99" t="str">
            <v>Haiti</v>
          </cell>
          <cell r="C99" t="str">
            <v>Haiti</v>
          </cell>
          <cell r="D99">
            <v>9.1999999999999993</v>
          </cell>
        </row>
        <row r="100">
          <cell r="A100">
            <v>94</v>
          </cell>
          <cell r="B100" t="str">
            <v>Holy See</v>
          </cell>
          <cell r="C100" t="str">
            <v/>
          </cell>
          <cell r="D100" t="str">
            <v/>
          </cell>
        </row>
        <row r="101">
          <cell r="A101">
            <v>95</v>
          </cell>
          <cell r="B101" t="str">
            <v>Honduras</v>
          </cell>
          <cell r="C101" t="str">
            <v>Honduras</v>
          </cell>
          <cell r="D101">
            <v>16.32</v>
          </cell>
        </row>
        <row r="102">
          <cell r="A102">
            <v>97</v>
          </cell>
          <cell r="B102" t="str">
            <v>Hungary</v>
          </cell>
          <cell r="C102" t="str">
            <v>Hungary</v>
          </cell>
          <cell r="D102">
            <v>11.94</v>
          </cell>
        </row>
        <row r="103">
          <cell r="A103">
            <v>99</v>
          </cell>
          <cell r="B103" t="str">
            <v>Iceland</v>
          </cell>
          <cell r="C103" t="str">
            <v>Iceland</v>
          </cell>
          <cell r="D103">
            <v>6.08</v>
          </cell>
        </row>
        <row r="104">
          <cell r="A104">
            <v>100</v>
          </cell>
          <cell r="B104" t="str">
            <v>India</v>
          </cell>
          <cell r="C104" t="str">
            <v>India</v>
          </cell>
          <cell r="D104">
            <v>5.57</v>
          </cell>
        </row>
        <row r="105">
          <cell r="A105">
            <v>101</v>
          </cell>
          <cell r="B105" t="str">
            <v>Indonesia</v>
          </cell>
          <cell r="C105" t="str">
            <v>Indonesia</v>
          </cell>
          <cell r="D105">
            <v>17.329999999999998</v>
          </cell>
        </row>
        <row r="106">
          <cell r="A106">
            <v>102</v>
          </cell>
          <cell r="B106" t="str">
            <v>Iran, Islamic Republic of</v>
          </cell>
          <cell r="C106" t="str">
            <v/>
          </cell>
          <cell r="D106">
            <v>2.5099999999999998</v>
          </cell>
        </row>
        <row r="107">
          <cell r="A107">
            <v>103</v>
          </cell>
          <cell r="B107" t="str">
            <v>Iraq</v>
          </cell>
          <cell r="C107" t="str">
            <v>Iraq</v>
          </cell>
          <cell r="D107">
            <v>2.11</v>
          </cell>
        </row>
        <row r="108">
          <cell r="A108">
            <v>104</v>
          </cell>
          <cell r="B108" t="str">
            <v>Ireland</v>
          </cell>
          <cell r="C108" t="str">
            <v>Ireland</v>
          </cell>
          <cell r="D108">
            <v>11.99</v>
          </cell>
        </row>
        <row r="109">
          <cell r="A109">
            <v>264</v>
          </cell>
          <cell r="B109" t="str">
            <v>Isle of Man</v>
          </cell>
          <cell r="C109" t="str">
            <v/>
          </cell>
          <cell r="D109" t="str">
            <v/>
          </cell>
        </row>
        <row r="110">
          <cell r="A110">
            <v>105</v>
          </cell>
          <cell r="B110" t="str">
            <v>Israel</v>
          </cell>
          <cell r="C110" t="str">
            <v>Israel</v>
          </cell>
          <cell r="D110">
            <v>4.97</v>
          </cell>
        </row>
        <row r="111">
          <cell r="A111">
            <v>106</v>
          </cell>
          <cell r="B111" t="str">
            <v>Italy</v>
          </cell>
          <cell r="C111" t="str">
            <v>Italy</v>
          </cell>
          <cell r="D111">
            <v>11.81</v>
          </cell>
        </row>
        <row r="112">
          <cell r="A112">
            <v>109</v>
          </cell>
          <cell r="B112" t="str">
            <v>Jamaica</v>
          </cell>
          <cell r="C112" t="str">
            <v>Jamaica</v>
          </cell>
        </row>
        <row r="113">
          <cell r="A113">
            <v>110</v>
          </cell>
          <cell r="B113" t="str">
            <v>Japan</v>
          </cell>
          <cell r="C113" t="str">
            <v>Japan</v>
          </cell>
          <cell r="D113">
            <v>13.35</v>
          </cell>
        </row>
        <row r="114">
          <cell r="A114">
            <v>112</v>
          </cell>
          <cell r="B114" t="str">
            <v>Jordan</v>
          </cell>
          <cell r="C114" t="str">
            <v>Jordan</v>
          </cell>
          <cell r="D114">
            <v>2.27</v>
          </cell>
        </row>
        <row r="115">
          <cell r="A115">
            <v>108</v>
          </cell>
          <cell r="B115" t="str">
            <v>Kazakhstan</v>
          </cell>
          <cell r="C115" t="str">
            <v>Kazakhstan</v>
          </cell>
          <cell r="D115">
            <v>2.29</v>
          </cell>
        </row>
        <row r="116">
          <cell r="A116">
            <v>114</v>
          </cell>
          <cell r="B116" t="str">
            <v>Kenya</v>
          </cell>
          <cell r="C116" t="str">
            <v>Kenya</v>
          </cell>
          <cell r="D116">
            <v>6.54</v>
          </cell>
        </row>
        <row r="117">
          <cell r="A117">
            <v>83</v>
          </cell>
          <cell r="B117" t="str">
            <v>Kiribati</v>
          </cell>
          <cell r="C117" t="str">
            <v/>
          </cell>
          <cell r="D117" t="str">
            <v/>
          </cell>
        </row>
        <row r="118">
          <cell r="A118">
            <v>116</v>
          </cell>
          <cell r="B118" t="str">
            <v>Korea, Democratic People's Republic of</v>
          </cell>
          <cell r="C118" t="str">
            <v/>
          </cell>
          <cell r="D118">
            <v>10.050000000000001</v>
          </cell>
        </row>
        <row r="119">
          <cell r="A119">
            <v>117</v>
          </cell>
          <cell r="B119" t="str">
            <v>Korea, Republic of</v>
          </cell>
          <cell r="C119" t="str">
            <v/>
          </cell>
          <cell r="D119">
            <v>10.5</v>
          </cell>
        </row>
        <row r="120">
          <cell r="A120">
            <v>118</v>
          </cell>
          <cell r="B120" t="str">
            <v>Kuwait</v>
          </cell>
          <cell r="C120" t="str">
            <v>Kuwait</v>
          </cell>
          <cell r="D120">
            <v>2.2799999999999998</v>
          </cell>
        </row>
        <row r="121">
          <cell r="A121">
            <v>113</v>
          </cell>
          <cell r="B121" t="str">
            <v>Kyrgyzstan</v>
          </cell>
          <cell r="C121" t="str">
            <v>Kyrgyzstan</v>
          </cell>
          <cell r="D121">
            <v>5.0999999999999996</v>
          </cell>
        </row>
        <row r="122">
          <cell r="A122">
            <v>120</v>
          </cell>
          <cell r="B122" t="str">
            <v>Lao People's Democratic Republic</v>
          </cell>
          <cell r="C122" t="str">
            <v/>
          </cell>
          <cell r="D122">
            <v>16.72</v>
          </cell>
        </row>
        <row r="123">
          <cell r="A123">
            <v>119</v>
          </cell>
          <cell r="B123" t="str">
            <v>Latvia</v>
          </cell>
          <cell r="C123" t="str">
            <v>Latvia</v>
          </cell>
          <cell r="D123">
            <v>9.86</v>
          </cell>
        </row>
        <row r="124">
          <cell r="A124">
            <v>121</v>
          </cell>
          <cell r="B124" t="str">
            <v>Lebanon</v>
          </cell>
          <cell r="C124" t="str">
            <v>Lebanon</v>
          </cell>
          <cell r="D124">
            <v>7.13</v>
          </cell>
        </row>
        <row r="125">
          <cell r="A125">
            <v>122</v>
          </cell>
          <cell r="B125" t="str">
            <v>Lesotho</v>
          </cell>
          <cell r="C125" t="str">
            <v>Lesotho</v>
          </cell>
          <cell r="D125">
            <v>10.34</v>
          </cell>
        </row>
        <row r="126">
          <cell r="A126">
            <v>123</v>
          </cell>
          <cell r="B126" t="str">
            <v>Liberia</v>
          </cell>
          <cell r="C126" t="str">
            <v>Liberia</v>
          </cell>
          <cell r="D126">
            <v>17.510000000000002</v>
          </cell>
        </row>
        <row r="127">
          <cell r="A127">
            <v>124</v>
          </cell>
          <cell r="B127" t="str">
            <v>Libyan Arab Jamahiriya</v>
          </cell>
          <cell r="C127" t="str">
            <v/>
          </cell>
          <cell r="D127">
            <v>1.44</v>
          </cell>
        </row>
        <row r="128">
          <cell r="A128">
            <v>125</v>
          </cell>
          <cell r="B128" t="str">
            <v>Liechtenstein</v>
          </cell>
          <cell r="C128" t="str">
            <v/>
          </cell>
          <cell r="D128" t="str">
            <v/>
          </cell>
        </row>
        <row r="129">
          <cell r="A129">
            <v>126</v>
          </cell>
          <cell r="B129" t="str">
            <v>Lithuania</v>
          </cell>
          <cell r="C129" t="str">
            <v>Lithuania</v>
          </cell>
          <cell r="D129">
            <v>12.21</v>
          </cell>
        </row>
        <row r="130">
          <cell r="A130">
            <v>256</v>
          </cell>
          <cell r="B130" t="str">
            <v>Luxembourg</v>
          </cell>
          <cell r="C130" t="str">
            <v>Luxembourg</v>
          </cell>
          <cell r="D130">
            <v>14.73</v>
          </cell>
        </row>
        <row r="131">
          <cell r="A131">
            <v>154</v>
          </cell>
          <cell r="B131" t="str">
            <v>Macedonia TFYR</v>
          </cell>
          <cell r="C131" t="str">
            <v/>
          </cell>
          <cell r="D131">
            <v>10.02</v>
          </cell>
        </row>
        <row r="132">
          <cell r="A132">
            <v>129</v>
          </cell>
          <cell r="B132" t="str">
            <v>Madagascar</v>
          </cell>
          <cell r="C132" t="str">
            <v>Madagascar</v>
          </cell>
          <cell r="D132">
            <v>10.62</v>
          </cell>
        </row>
        <row r="133">
          <cell r="A133">
            <v>130</v>
          </cell>
          <cell r="B133" t="str">
            <v>Malawi</v>
          </cell>
          <cell r="C133" t="str">
            <v>Malawi</v>
          </cell>
          <cell r="D133">
            <v>8.8000000000000007</v>
          </cell>
        </row>
        <row r="134">
          <cell r="A134">
            <v>131</v>
          </cell>
          <cell r="B134" t="str">
            <v>Malaysia</v>
          </cell>
          <cell r="C134" t="str">
            <v>Malaysia</v>
          </cell>
          <cell r="D134">
            <v>19.38</v>
          </cell>
        </row>
        <row r="135">
          <cell r="A135">
            <v>132</v>
          </cell>
          <cell r="B135" t="str">
            <v>Maldives</v>
          </cell>
          <cell r="C135" t="str">
            <v/>
          </cell>
          <cell r="D135" t="str">
            <v/>
          </cell>
        </row>
        <row r="136">
          <cell r="A136">
            <v>133</v>
          </cell>
          <cell r="B136" t="str">
            <v>Mali</v>
          </cell>
          <cell r="C136" t="str">
            <v>Mali</v>
          </cell>
          <cell r="D136">
            <v>4.12</v>
          </cell>
        </row>
        <row r="137">
          <cell r="A137">
            <v>134</v>
          </cell>
          <cell r="B137" t="str">
            <v>Malta</v>
          </cell>
          <cell r="C137" t="str">
            <v/>
          </cell>
          <cell r="D137" t="str">
            <v/>
          </cell>
        </row>
        <row r="138">
          <cell r="A138">
            <v>127</v>
          </cell>
          <cell r="B138" t="str">
            <v>Marshall Islands</v>
          </cell>
          <cell r="C138" t="str">
            <v/>
          </cell>
          <cell r="D138" t="str">
            <v/>
          </cell>
        </row>
        <row r="139">
          <cell r="A139">
            <v>135</v>
          </cell>
          <cell r="B139" t="str">
            <v>Martinique</v>
          </cell>
          <cell r="C139" t="str">
            <v/>
          </cell>
          <cell r="D139" t="str">
            <v/>
          </cell>
        </row>
        <row r="140">
          <cell r="A140">
            <v>136</v>
          </cell>
          <cell r="B140" t="str">
            <v>Mauritania</v>
          </cell>
          <cell r="C140" t="str">
            <v>Mauritania</v>
          </cell>
          <cell r="D140">
            <v>3.85</v>
          </cell>
        </row>
        <row r="141">
          <cell r="A141">
            <v>137</v>
          </cell>
          <cell r="B141" t="str">
            <v>Mauritius</v>
          </cell>
          <cell r="C141" t="str">
            <v/>
          </cell>
          <cell r="D141" t="str">
            <v/>
          </cell>
        </row>
        <row r="142">
          <cell r="A142">
            <v>270</v>
          </cell>
          <cell r="B142" t="str">
            <v>Mayotte</v>
          </cell>
          <cell r="C142" t="str">
            <v/>
          </cell>
          <cell r="D142" t="str">
            <v/>
          </cell>
        </row>
        <row r="143">
          <cell r="A143">
            <v>138</v>
          </cell>
          <cell r="B143" t="str">
            <v>Mexico</v>
          </cell>
          <cell r="C143" t="str">
            <v>Mexico</v>
          </cell>
          <cell r="D143">
            <v>4.91</v>
          </cell>
        </row>
        <row r="144">
          <cell r="A144">
            <v>145</v>
          </cell>
          <cell r="B144" t="str">
            <v>Micronesia, Federated States of</v>
          </cell>
          <cell r="C144" t="str">
            <v/>
          </cell>
          <cell r="D144" t="str">
            <v/>
          </cell>
        </row>
        <row r="145">
          <cell r="A145">
            <v>146</v>
          </cell>
          <cell r="B145" t="str">
            <v>Moldova</v>
          </cell>
          <cell r="C145" t="str">
            <v/>
          </cell>
          <cell r="D145">
            <v>9.5399999999999991</v>
          </cell>
        </row>
        <row r="146">
          <cell r="A146">
            <v>140</v>
          </cell>
          <cell r="B146" t="str">
            <v>Monaco</v>
          </cell>
          <cell r="C146" t="str">
            <v/>
          </cell>
          <cell r="D146" t="str">
            <v/>
          </cell>
        </row>
        <row r="147">
          <cell r="A147">
            <v>141</v>
          </cell>
          <cell r="B147" t="str">
            <v>Mongolia</v>
          </cell>
          <cell r="C147" t="str">
            <v>Mongolia</v>
          </cell>
          <cell r="D147">
            <v>2.79</v>
          </cell>
        </row>
        <row r="148">
          <cell r="A148">
            <v>273</v>
          </cell>
          <cell r="B148" t="str">
            <v>Montenegro</v>
          </cell>
          <cell r="C148" t="str">
            <v/>
          </cell>
          <cell r="D148">
            <v>11.65</v>
          </cell>
        </row>
        <row r="149">
          <cell r="A149">
            <v>142</v>
          </cell>
          <cell r="B149" t="str">
            <v>Montserrat</v>
          </cell>
          <cell r="C149" t="str">
            <v/>
          </cell>
          <cell r="D149" t="str">
            <v/>
          </cell>
        </row>
        <row r="150">
          <cell r="A150">
            <v>143</v>
          </cell>
          <cell r="B150" t="str">
            <v>Morocco</v>
          </cell>
          <cell r="C150" t="str">
            <v>Morocco</v>
          </cell>
          <cell r="D150">
            <v>3.61</v>
          </cell>
        </row>
        <row r="151">
          <cell r="A151">
            <v>144</v>
          </cell>
          <cell r="B151" t="str">
            <v>Mozambique</v>
          </cell>
          <cell r="C151" t="str">
            <v>Mozambique</v>
          </cell>
          <cell r="D151">
            <v>7.49</v>
          </cell>
        </row>
        <row r="152">
          <cell r="A152">
            <v>28</v>
          </cell>
          <cell r="B152" t="str">
            <v>Myanmar</v>
          </cell>
          <cell r="C152" t="str">
            <v>Myanmar (Burma)</v>
          </cell>
          <cell r="D152">
            <v>11.29</v>
          </cell>
        </row>
        <row r="153">
          <cell r="A153">
            <v>147</v>
          </cell>
          <cell r="B153" t="str">
            <v>Namibia</v>
          </cell>
          <cell r="C153" t="str">
            <v>Namibia</v>
          </cell>
          <cell r="D153">
            <v>1.3</v>
          </cell>
        </row>
        <row r="154">
          <cell r="A154">
            <v>148</v>
          </cell>
          <cell r="B154" t="str">
            <v>Nauru</v>
          </cell>
          <cell r="C154" t="str">
            <v/>
          </cell>
          <cell r="D154" t="str">
            <v/>
          </cell>
        </row>
        <row r="155">
          <cell r="A155">
            <v>149</v>
          </cell>
          <cell r="B155" t="str">
            <v>Nepal</v>
          </cell>
          <cell r="C155" t="str">
            <v>Nepal</v>
          </cell>
          <cell r="D155">
            <v>9.9700000000000006</v>
          </cell>
        </row>
        <row r="156">
          <cell r="A156">
            <v>150</v>
          </cell>
          <cell r="B156" t="str">
            <v>Netherlands</v>
          </cell>
          <cell r="C156" t="str">
            <v>Netherlands</v>
          </cell>
          <cell r="D156">
            <v>9.1</v>
          </cell>
        </row>
        <row r="157">
          <cell r="A157">
            <v>151</v>
          </cell>
          <cell r="B157" t="str">
            <v>Netherlands Antilles</v>
          </cell>
          <cell r="C157" t="str">
            <v/>
          </cell>
          <cell r="D157" t="str">
            <v/>
          </cell>
        </row>
        <row r="158">
          <cell r="A158">
            <v>153</v>
          </cell>
          <cell r="B158" t="str">
            <v>New Caledonia</v>
          </cell>
          <cell r="C158" t="str">
            <v/>
          </cell>
          <cell r="D158" t="str">
            <v/>
          </cell>
        </row>
        <row r="159">
          <cell r="A159">
            <v>156</v>
          </cell>
          <cell r="B159" t="str">
            <v>New Zealand</v>
          </cell>
          <cell r="C159" t="str">
            <v>New Zealand</v>
          </cell>
          <cell r="D159">
            <v>15.48</v>
          </cell>
        </row>
        <row r="160">
          <cell r="A160">
            <v>157</v>
          </cell>
          <cell r="B160" t="str">
            <v>Nicaragua</v>
          </cell>
          <cell r="C160" t="str">
            <v>Nicaragua</v>
          </cell>
          <cell r="D160">
            <v>14.62</v>
          </cell>
        </row>
        <row r="161">
          <cell r="A161">
            <v>158</v>
          </cell>
          <cell r="B161" t="str">
            <v>Niger</v>
          </cell>
          <cell r="C161" t="str">
            <v>Niger</v>
          </cell>
          <cell r="D161">
            <v>4.1900000000000004</v>
          </cell>
        </row>
        <row r="162">
          <cell r="A162">
            <v>159</v>
          </cell>
          <cell r="B162" t="str">
            <v>Nigeria</v>
          </cell>
          <cell r="C162" t="str">
            <v>Nigeria</v>
          </cell>
          <cell r="D162">
            <v>9.01</v>
          </cell>
        </row>
        <row r="163">
          <cell r="A163">
            <v>160</v>
          </cell>
          <cell r="B163" t="str">
            <v>Niue</v>
          </cell>
          <cell r="C163" t="str">
            <v/>
          </cell>
          <cell r="D163" t="str">
            <v/>
          </cell>
        </row>
        <row r="164">
          <cell r="A164">
            <v>161</v>
          </cell>
          <cell r="B164" t="str">
            <v>Norfolk Island</v>
          </cell>
          <cell r="C164" t="str">
            <v/>
          </cell>
          <cell r="D164" t="str">
            <v/>
          </cell>
        </row>
        <row r="165">
          <cell r="A165">
            <v>163</v>
          </cell>
          <cell r="B165" t="str">
            <v>Northern Mariana Islands</v>
          </cell>
          <cell r="C165" t="str">
            <v/>
          </cell>
          <cell r="D165" t="str">
            <v/>
          </cell>
        </row>
        <row r="166">
          <cell r="A166">
            <v>162</v>
          </cell>
          <cell r="B166" t="str">
            <v>Norway</v>
          </cell>
          <cell r="C166" t="str">
            <v>Norway</v>
          </cell>
          <cell r="D166">
            <v>8.85</v>
          </cell>
        </row>
        <row r="167">
          <cell r="A167">
            <v>299</v>
          </cell>
          <cell r="B167" t="str">
            <v>Occupied Palestinian Territory</v>
          </cell>
          <cell r="C167" t="str">
            <v/>
          </cell>
          <cell r="D167" t="str">
            <v/>
          </cell>
        </row>
        <row r="168">
          <cell r="A168">
            <v>221</v>
          </cell>
          <cell r="B168" t="str">
            <v>Oman</v>
          </cell>
          <cell r="C168" t="str">
            <v>Oman</v>
          </cell>
          <cell r="D168">
            <v>1.39</v>
          </cell>
        </row>
        <row r="169">
          <cell r="A169">
            <v>164</v>
          </cell>
          <cell r="B169" t="str">
            <v>Pacific Islands Trust</v>
          </cell>
          <cell r="C169" t="str">
            <v/>
          </cell>
          <cell r="D169" t="str">
            <v/>
          </cell>
        </row>
        <row r="170">
          <cell r="A170">
            <v>165</v>
          </cell>
          <cell r="B170" t="str">
            <v>Pakistan</v>
          </cell>
          <cell r="C170" t="str">
            <v>Pakistan</v>
          </cell>
          <cell r="D170">
            <v>1.9</v>
          </cell>
        </row>
        <row r="171">
          <cell r="A171">
            <v>180</v>
          </cell>
          <cell r="B171" t="str">
            <v>Palau</v>
          </cell>
          <cell r="C171" t="str">
            <v/>
          </cell>
          <cell r="D171" t="str">
            <v/>
          </cell>
        </row>
        <row r="172">
          <cell r="A172">
            <v>166</v>
          </cell>
          <cell r="B172" t="str">
            <v>Panama</v>
          </cell>
          <cell r="C172" t="str">
            <v>Panama</v>
          </cell>
          <cell r="D172">
            <v>14.57</v>
          </cell>
        </row>
        <row r="173">
          <cell r="A173">
            <v>168</v>
          </cell>
          <cell r="B173" t="str">
            <v>Papua New Guinea</v>
          </cell>
          <cell r="C173" t="str">
            <v>Papua New Guinea</v>
          </cell>
          <cell r="D173">
            <v>19.260000000000002</v>
          </cell>
        </row>
        <row r="174">
          <cell r="A174">
            <v>169</v>
          </cell>
          <cell r="B174" t="str">
            <v>Paraguay</v>
          </cell>
          <cell r="C174" t="str">
            <v>Paraguay</v>
          </cell>
          <cell r="D174">
            <v>12.25</v>
          </cell>
        </row>
        <row r="175">
          <cell r="A175">
            <v>170</v>
          </cell>
          <cell r="B175" t="str">
            <v>Peru</v>
          </cell>
          <cell r="C175" t="str">
            <v>Peru</v>
          </cell>
          <cell r="D175">
            <v>11.22</v>
          </cell>
        </row>
        <row r="176">
          <cell r="A176">
            <v>171</v>
          </cell>
          <cell r="B176" t="str">
            <v>Philippines</v>
          </cell>
          <cell r="C176" t="str">
            <v>Philippines</v>
          </cell>
          <cell r="D176">
            <v>13.38</v>
          </cell>
        </row>
        <row r="177">
          <cell r="A177">
            <v>172</v>
          </cell>
          <cell r="B177" t="str">
            <v>Pitcairn</v>
          </cell>
          <cell r="C177" t="str">
            <v/>
          </cell>
          <cell r="D177" t="str">
            <v/>
          </cell>
        </row>
        <row r="178">
          <cell r="A178">
            <v>173</v>
          </cell>
          <cell r="B178" t="str">
            <v>Poland</v>
          </cell>
          <cell r="C178" t="str">
            <v>Poland</v>
          </cell>
          <cell r="D178">
            <v>13.05</v>
          </cell>
        </row>
        <row r="179">
          <cell r="A179">
            <v>174</v>
          </cell>
          <cell r="B179" t="str">
            <v>Portugal</v>
          </cell>
          <cell r="C179" t="str">
            <v>Portugal</v>
          </cell>
          <cell r="D179">
            <v>11.89</v>
          </cell>
        </row>
        <row r="180">
          <cell r="A180">
            <v>177</v>
          </cell>
          <cell r="B180" t="str">
            <v>Puerto Rico</v>
          </cell>
          <cell r="C180" t="str">
            <v>Puerto Rico</v>
          </cell>
          <cell r="D180">
            <v>0</v>
          </cell>
        </row>
        <row r="181">
          <cell r="A181">
            <v>179</v>
          </cell>
          <cell r="B181" t="str">
            <v>Qatar</v>
          </cell>
          <cell r="C181" t="str">
            <v>Qatar</v>
          </cell>
          <cell r="D181">
            <v>0.05</v>
          </cell>
        </row>
        <row r="182">
          <cell r="A182">
            <v>182</v>
          </cell>
          <cell r="B182" t="str">
            <v>Réunion</v>
          </cell>
          <cell r="C182" t="str">
            <v/>
          </cell>
          <cell r="D182" t="str">
            <v/>
          </cell>
        </row>
        <row r="183">
          <cell r="A183">
            <v>183</v>
          </cell>
          <cell r="B183" t="str">
            <v>Romania</v>
          </cell>
          <cell r="C183" t="str">
            <v>Romania</v>
          </cell>
          <cell r="D183">
            <v>11.01</v>
          </cell>
        </row>
        <row r="184">
          <cell r="A184">
            <v>185</v>
          </cell>
          <cell r="B184" t="str">
            <v>Russian Federation</v>
          </cell>
          <cell r="C184" t="str">
            <v/>
          </cell>
          <cell r="D184">
            <v>7.19</v>
          </cell>
        </row>
        <row r="185">
          <cell r="A185">
            <v>184</v>
          </cell>
          <cell r="B185" t="str">
            <v>Rwanda</v>
          </cell>
          <cell r="C185" t="str">
            <v>Rwanda</v>
          </cell>
          <cell r="D185">
            <v>19.47</v>
          </cell>
        </row>
        <row r="186">
          <cell r="A186">
            <v>187</v>
          </cell>
          <cell r="B186" t="str">
            <v>Saint Helena</v>
          </cell>
          <cell r="C186" t="str">
            <v/>
          </cell>
          <cell r="D186" t="str">
            <v/>
          </cell>
        </row>
        <row r="187">
          <cell r="A187">
            <v>188</v>
          </cell>
          <cell r="B187" t="str">
            <v>Saint Kitts and Nevis</v>
          </cell>
          <cell r="C187" t="str">
            <v/>
          </cell>
          <cell r="D187" t="str">
            <v/>
          </cell>
        </row>
        <row r="188">
          <cell r="A188">
            <v>189</v>
          </cell>
          <cell r="B188" t="str">
            <v>Saint Lucia</v>
          </cell>
          <cell r="C188" t="str">
            <v/>
          </cell>
          <cell r="D188" t="str">
            <v/>
          </cell>
        </row>
        <row r="189">
          <cell r="A189">
            <v>190</v>
          </cell>
          <cell r="B189" t="str">
            <v>Saint Pierre and Miquelon</v>
          </cell>
          <cell r="C189" t="str">
            <v/>
          </cell>
          <cell r="D189" t="str">
            <v/>
          </cell>
        </row>
        <row r="190">
          <cell r="A190">
            <v>191</v>
          </cell>
          <cell r="B190" t="str">
            <v>Saint Vincent and Grenadines</v>
          </cell>
          <cell r="C190" t="str">
            <v/>
          </cell>
          <cell r="D190" t="str">
            <v/>
          </cell>
        </row>
        <row r="191">
          <cell r="A191">
            <v>244</v>
          </cell>
          <cell r="B191" t="str">
            <v>Samoa</v>
          </cell>
          <cell r="C191" t="str">
            <v/>
          </cell>
          <cell r="D191" t="str">
            <v/>
          </cell>
        </row>
        <row r="192">
          <cell r="A192">
            <v>192</v>
          </cell>
          <cell r="B192" t="str">
            <v>San Marino</v>
          </cell>
          <cell r="C192" t="str">
            <v>San Marino</v>
          </cell>
          <cell r="D192">
            <v>0</v>
          </cell>
        </row>
        <row r="193">
          <cell r="A193">
            <v>193</v>
          </cell>
          <cell r="B193" t="str">
            <v>Sao Tome and Principe</v>
          </cell>
          <cell r="C193" t="str">
            <v/>
          </cell>
          <cell r="D193" t="str">
            <v/>
          </cell>
        </row>
        <row r="194">
          <cell r="A194">
            <v>194</v>
          </cell>
          <cell r="B194" t="str">
            <v>Saudi Arabia</v>
          </cell>
          <cell r="C194" t="str">
            <v>Saudi Arabia</v>
          </cell>
          <cell r="D194">
            <v>0.27</v>
          </cell>
        </row>
        <row r="195">
          <cell r="A195">
            <v>195</v>
          </cell>
          <cell r="B195" t="str">
            <v>Senegal</v>
          </cell>
          <cell r="C195" t="str">
            <v>Senegal</v>
          </cell>
          <cell r="D195">
            <v>5.86</v>
          </cell>
        </row>
        <row r="196">
          <cell r="A196">
            <v>272</v>
          </cell>
          <cell r="B196" t="str">
            <v>Serbia</v>
          </cell>
          <cell r="C196" t="str">
            <v/>
          </cell>
          <cell r="D196" t="str">
            <v/>
          </cell>
        </row>
        <row r="197">
          <cell r="A197">
            <v>186</v>
          </cell>
          <cell r="B197" t="str">
            <v>Serbia and Montenegro</v>
          </cell>
          <cell r="C197" t="str">
            <v/>
          </cell>
          <cell r="D197" t="str">
            <v/>
          </cell>
        </row>
        <row r="198">
          <cell r="A198">
            <v>196</v>
          </cell>
          <cell r="B198" t="str">
            <v>Seychelles</v>
          </cell>
          <cell r="C198" t="str">
            <v/>
          </cell>
          <cell r="D198" t="str">
            <v/>
          </cell>
        </row>
        <row r="199">
          <cell r="A199">
            <v>197</v>
          </cell>
          <cell r="B199" t="str">
            <v>Sierra Leone</v>
          </cell>
          <cell r="C199" t="str">
            <v>Sierra Leone</v>
          </cell>
          <cell r="D199">
            <v>13.13</v>
          </cell>
        </row>
        <row r="200">
          <cell r="A200">
            <v>200</v>
          </cell>
          <cell r="B200" t="str">
            <v>Singapore</v>
          </cell>
          <cell r="C200" t="str">
            <v>Singapore</v>
          </cell>
          <cell r="D200">
            <v>20.32</v>
          </cell>
        </row>
        <row r="201">
          <cell r="A201">
            <v>199</v>
          </cell>
          <cell r="B201" t="str">
            <v>Slovakia</v>
          </cell>
          <cell r="C201" t="str">
            <v>Slovakia</v>
          </cell>
          <cell r="D201">
            <v>12.83</v>
          </cell>
        </row>
        <row r="202">
          <cell r="A202">
            <v>198</v>
          </cell>
          <cell r="B202" t="str">
            <v>Slovenia</v>
          </cell>
          <cell r="C202" t="str">
            <v>Slovenia</v>
          </cell>
          <cell r="D202">
            <v>11.71</v>
          </cell>
        </row>
        <row r="203">
          <cell r="A203">
            <v>25</v>
          </cell>
          <cell r="B203" t="str">
            <v>Solomon Islands</v>
          </cell>
          <cell r="C203" t="str">
            <v/>
          </cell>
          <cell r="D203" t="str">
            <v/>
          </cell>
        </row>
        <row r="204">
          <cell r="A204">
            <v>201</v>
          </cell>
          <cell r="B204" t="str">
            <v>Somalia</v>
          </cell>
          <cell r="C204" t="str">
            <v>Somalia</v>
          </cell>
          <cell r="D204">
            <v>1.83</v>
          </cell>
        </row>
        <row r="205">
          <cell r="A205">
            <v>202</v>
          </cell>
          <cell r="B205" t="str">
            <v>South Africa</v>
          </cell>
          <cell r="C205" t="str">
            <v>South Africa</v>
          </cell>
          <cell r="D205">
            <v>4.91</v>
          </cell>
        </row>
        <row r="206">
          <cell r="A206">
            <v>203</v>
          </cell>
          <cell r="B206" t="str">
            <v>Spain</v>
          </cell>
          <cell r="C206" t="str">
            <v>Spain</v>
          </cell>
          <cell r="D206">
            <v>7.51</v>
          </cell>
        </row>
        <row r="207">
          <cell r="A207">
            <v>38</v>
          </cell>
          <cell r="B207" t="str">
            <v>Sri Lanka</v>
          </cell>
          <cell r="C207" t="str">
            <v>Sri Lanka</v>
          </cell>
          <cell r="D207">
            <v>12.85</v>
          </cell>
        </row>
        <row r="208">
          <cell r="A208">
            <v>206</v>
          </cell>
          <cell r="B208" t="str">
            <v>Sudan</v>
          </cell>
          <cell r="C208" t="str">
            <v>Sudan</v>
          </cell>
          <cell r="D208">
            <v>3.87</v>
          </cell>
        </row>
        <row r="209">
          <cell r="A209">
            <v>207</v>
          </cell>
          <cell r="B209" t="str">
            <v>Suriname</v>
          </cell>
          <cell r="C209" t="str">
            <v>Suriname</v>
          </cell>
          <cell r="D209">
            <v>12.2</v>
          </cell>
        </row>
        <row r="210">
          <cell r="A210">
            <v>209</v>
          </cell>
          <cell r="B210" t="str">
            <v>Eswatini</v>
          </cell>
          <cell r="C210" t="str">
            <v>Eswatini</v>
          </cell>
          <cell r="D210">
            <v>8.33</v>
          </cell>
        </row>
        <row r="211">
          <cell r="A211">
            <v>210</v>
          </cell>
          <cell r="B211" t="str">
            <v>Sweden</v>
          </cell>
          <cell r="C211" t="str">
            <v>Sweden</v>
          </cell>
          <cell r="D211">
            <v>10.02</v>
          </cell>
        </row>
        <row r="212">
          <cell r="A212">
            <v>211</v>
          </cell>
          <cell r="B212" t="str">
            <v>Switzerland</v>
          </cell>
          <cell r="C212" t="str">
            <v>Switzerland</v>
          </cell>
          <cell r="D212">
            <v>13.69</v>
          </cell>
        </row>
        <row r="213">
          <cell r="A213">
            <v>212</v>
          </cell>
          <cell r="B213" t="str">
            <v>Syrian Arab Republic</v>
          </cell>
          <cell r="C213" t="str">
            <v/>
          </cell>
          <cell r="D213">
            <v>3.61</v>
          </cell>
        </row>
        <row r="214">
          <cell r="A214">
            <v>208</v>
          </cell>
          <cell r="B214" t="str">
            <v>Tajikistan</v>
          </cell>
          <cell r="C214" t="str">
            <v>Tajikistan</v>
          </cell>
          <cell r="D214">
            <v>3.91</v>
          </cell>
        </row>
        <row r="215">
          <cell r="A215">
            <v>215</v>
          </cell>
          <cell r="B215" t="str">
            <v>Tanzania, United Republic of</v>
          </cell>
          <cell r="C215" t="str">
            <v/>
          </cell>
          <cell r="D215">
            <v>9.15</v>
          </cell>
        </row>
        <row r="216">
          <cell r="A216">
            <v>216</v>
          </cell>
          <cell r="B216" t="str">
            <v>Thailand</v>
          </cell>
          <cell r="C216" t="str">
            <v>Thailand</v>
          </cell>
          <cell r="D216">
            <v>12.16</v>
          </cell>
        </row>
        <row r="217">
          <cell r="A217">
            <v>176</v>
          </cell>
          <cell r="B217" t="str">
            <v>Timor-Leste</v>
          </cell>
          <cell r="C217" t="str">
            <v/>
          </cell>
          <cell r="D217" t="str">
            <v/>
          </cell>
        </row>
        <row r="218">
          <cell r="A218">
            <v>217</v>
          </cell>
          <cell r="B218" t="str">
            <v>Togo</v>
          </cell>
          <cell r="C218" t="str">
            <v>Togo</v>
          </cell>
          <cell r="D218">
            <v>10.81</v>
          </cell>
        </row>
        <row r="219">
          <cell r="A219">
            <v>218</v>
          </cell>
          <cell r="B219" t="str">
            <v>Tokelau</v>
          </cell>
          <cell r="C219" t="str">
            <v/>
          </cell>
          <cell r="D219" t="str">
            <v/>
          </cell>
        </row>
        <row r="220">
          <cell r="A220">
            <v>219</v>
          </cell>
          <cell r="B220" t="str">
            <v>Tonga</v>
          </cell>
          <cell r="C220" t="str">
            <v/>
          </cell>
          <cell r="D220" t="str">
            <v/>
          </cell>
        </row>
        <row r="221">
          <cell r="A221">
            <v>220</v>
          </cell>
          <cell r="B221" t="str">
            <v>Trinidad and Tobago</v>
          </cell>
          <cell r="C221" t="str">
            <v>Trinidad and Tobago</v>
          </cell>
          <cell r="D221">
            <v>15.96</v>
          </cell>
        </row>
        <row r="222">
          <cell r="A222">
            <v>222</v>
          </cell>
          <cell r="B222" t="str">
            <v>Tunisia</v>
          </cell>
          <cell r="C222" t="str">
            <v>Tunisia</v>
          </cell>
          <cell r="D222">
            <v>2.4900000000000002</v>
          </cell>
        </row>
        <row r="223">
          <cell r="A223">
            <v>223</v>
          </cell>
          <cell r="B223" t="str">
            <v>Turkey</v>
          </cell>
          <cell r="C223" t="str">
            <v>Turkey</v>
          </cell>
          <cell r="D223">
            <v>8.1999999999999993</v>
          </cell>
        </row>
        <row r="224">
          <cell r="A224">
            <v>213</v>
          </cell>
          <cell r="B224" t="str">
            <v>Turkmenistan</v>
          </cell>
          <cell r="C224" t="str">
            <v>Turkmenistan</v>
          </cell>
          <cell r="D224">
            <v>4.3499999999999996</v>
          </cell>
        </row>
        <row r="225">
          <cell r="A225">
            <v>224</v>
          </cell>
          <cell r="B225" t="str">
            <v>Turks and Caicos Islands</v>
          </cell>
          <cell r="C225" t="str">
            <v/>
          </cell>
          <cell r="D225" t="str">
            <v/>
          </cell>
        </row>
        <row r="226">
          <cell r="A226">
            <v>227</v>
          </cell>
          <cell r="B226" t="str">
            <v>Tuvalu</v>
          </cell>
          <cell r="C226" t="str">
            <v/>
          </cell>
          <cell r="D226" t="str">
            <v/>
          </cell>
        </row>
        <row r="227">
          <cell r="A227">
            <v>226</v>
          </cell>
          <cell r="B227" t="str">
            <v>Uganda</v>
          </cell>
          <cell r="C227" t="str">
            <v>Uganda</v>
          </cell>
          <cell r="D227">
            <v>14.05</v>
          </cell>
        </row>
        <row r="228">
          <cell r="A228">
            <v>230</v>
          </cell>
          <cell r="B228" t="str">
            <v>Ukraine</v>
          </cell>
          <cell r="C228" t="str">
            <v>Ukraine</v>
          </cell>
          <cell r="D228">
            <v>9.85</v>
          </cell>
        </row>
        <row r="229">
          <cell r="A229">
            <v>225</v>
          </cell>
          <cell r="B229" t="str">
            <v>United Arab Emirates</v>
          </cell>
          <cell r="C229" t="str">
            <v>United Arab Emirates</v>
          </cell>
          <cell r="D229">
            <v>0.5</v>
          </cell>
        </row>
        <row r="230">
          <cell r="A230">
            <v>229</v>
          </cell>
          <cell r="B230" t="str">
            <v>United Kingdom</v>
          </cell>
          <cell r="C230" t="str">
            <v>United Kingdom</v>
          </cell>
          <cell r="D230">
            <v>9.3000000000000007</v>
          </cell>
        </row>
        <row r="231">
          <cell r="A231">
            <v>231</v>
          </cell>
          <cell r="B231" t="str">
            <v>United States of America</v>
          </cell>
          <cell r="C231" t="str">
            <v>United States</v>
          </cell>
          <cell r="D231">
            <v>4.4800000000000004</v>
          </cell>
        </row>
        <row r="232">
          <cell r="A232">
            <v>234</v>
          </cell>
          <cell r="B232" t="str">
            <v>Uruguay</v>
          </cell>
          <cell r="C232" t="str">
            <v>Uruguay</v>
          </cell>
          <cell r="D232">
            <v>17.95</v>
          </cell>
        </row>
        <row r="233">
          <cell r="A233">
            <v>240</v>
          </cell>
          <cell r="B233" t="str">
            <v>US Virgin Islands</v>
          </cell>
          <cell r="C233" t="str">
            <v/>
          </cell>
          <cell r="D233" t="str">
            <v/>
          </cell>
        </row>
        <row r="234">
          <cell r="A234">
            <v>228</v>
          </cell>
          <cell r="B234" t="str">
            <v>USSR</v>
          </cell>
          <cell r="D234">
            <v>3.1512872894254671</v>
          </cell>
        </row>
        <row r="235">
          <cell r="A235">
            <v>235</v>
          </cell>
          <cell r="B235" t="str">
            <v>Uzbekistan</v>
          </cell>
          <cell r="C235" t="str">
            <v>Uzbekistan</v>
          </cell>
          <cell r="D235">
            <v>3.46</v>
          </cell>
        </row>
        <row r="236">
          <cell r="A236">
            <v>155</v>
          </cell>
          <cell r="B236" t="str">
            <v>Vanuatu</v>
          </cell>
          <cell r="C236" t="str">
            <v/>
          </cell>
          <cell r="D236" t="str">
            <v/>
          </cell>
        </row>
        <row r="237">
          <cell r="A237">
            <v>236</v>
          </cell>
          <cell r="B237" t="str">
            <v>Venezuela, Bolivarian Republic of</v>
          </cell>
          <cell r="C237" t="str">
            <v/>
          </cell>
          <cell r="D237">
            <v>12.85</v>
          </cell>
        </row>
        <row r="238">
          <cell r="A238">
            <v>237</v>
          </cell>
          <cell r="B238" t="str">
            <v>Viet Nam</v>
          </cell>
          <cell r="C238" t="str">
            <v/>
          </cell>
          <cell r="D238">
            <v>16.899999999999999</v>
          </cell>
        </row>
        <row r="239">
          <cell r="A239">
            <v>242</v>
          </cell>
          <cell r="B239" t="str">
            <v>Wake Island</v>
          </cell>
          <cell r="C239" t="str">
            <v/>
          </cell>
          <cell r="D239" t="str">
            <v/>
          </cell>
        </row>
        <row r="240">
          <cell r="A240">
            <v>243</v>
          </cell>
          <cell r="B240" t="str">
            <v>Wallis and Futuna Islands</v>
          </cell>
          <cell r="C240" t="str">
            <v/>
          </cell>
          <cell r="D240" t="str">
            <v/>
          </cell>
        </row>
        <row r="241">
          <cell r="A241">
            <v>205</v>
          </cell>
          <cell r="B241" t="str">
            <v>Western Sahara</v>
          </cell>
          <cell r="C241" t="str">
            <v/>
          </cell>
          <cell r="D241" t="str">
            <v/>
          </cell>
        </row>
        <row r="242">
          <cell r="A242">
            <v>249</v>
          </cell>
          <cell r="B242" t="str">
            <v>Yemen</v>
          </cell>
          <cell r="C242" t="str">
            <v>Yemen</v>
          </cell>
          <cell r="D242">
            <v>1.79</v>
          </cell>
        </row>
        <row r="243">
          <cell r="A243">
            <v>248</v>
          </cell>
          <cell r="B243" t="str">
            <v>Yugoslav SFR</v>
          </cell>
          <cell r="C243" t="str">
            <v/>
          </cell>
          <cell r="D243">
            <v>12.144741987377801</v>
          </cell>
        </row>
        <row r="244">
          <cell r="A244">
            <v>251</v>
          </cell>
          <cell r="B244" t="str">
            <v>Zambia</v>
          </cell>
          <cell r="C244" t="str">
            <v>Zambia</v>
          </cell>
          <cell r="D244">
            <v>9.01</v>
          </cell>
        </row>
        <row r="245">
          <cell r="A245">
            <v>351</v>
          </cell>
          <cell r="B245" t="str">
            <v>China</v>
          </cell>
        </row>
        <row r="246">
          <cell r="A246">
            <v>181</v>
          </cell>
          <cell r="B246" t="str">
            <v>Zimbabwe</v>
          </cell>
          <cell r="C246" t="str">
            <v>Zimbabwe</v>
          </cell>
          <cell r="D246">
            <v>4.92</v>
          </cell>
        </row>
        <row r="248">
          <cell r="A248">
            <v>5001</v>
          </cell>
          <cell r="B248" t="str">
            <v>World</v>
          </cell>
          <cell r="C248" t="str">
            <v>TOTAL</v>
          </cell>
          <cell r="D248">
            <v>6.19</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ow r="8">
          <cell r="A8">
            <v>2</v>
          </cell>
          <cell r="B8" t="str">
            <v>Afghanistan</v>
          </cell>
          <cell r="C8">
            <v>0</v>
          </cell>
          <cell r="D8">
            <v>0</v>
          </cell>
          <cell r="E8">
            <v>0</v>
          </cell>
          <cell r="F8">
            <v>0</v>
          </cell>
          <cell r="G8">
            <v>0</v>
          </cell>
        </row>
        <row r="9">
          <cell r="A9">
            <v>3</v>
          </cell>
          <cell r="B9" t="str">
            <v>Albania</v>
          </cell>
          <cell r="C9">
            <v>11138</v>
          </cell>
          <cell r="D9">
            <v>507</v>
          </cell>
          <cell r="E9">
            <v>11138</v>
          </cell>
          <cell r="F9">
            <v>507</v>
          </cell>
          <cell r="G9">
            <v>5903</v>
          </cell>
        </row>
        <row r="10">
          <cell r="A10">
            <v>4</v>
          </cell>
          <cell r="B10" t="str">
            <v>Algeria</v>
          </cell>
          <cell r="C10">
            <v>128865</v>
          </cell>
          <cell r="D10">
            <v>480</v>
          </cell>
          <cell r="E10">
            <v>128865</v>
          </cell>
          <cell r="F10">
            <v>480</v>
          </cell>
          <cell r="G10">
            <v>9171</v>
          </cell>
        </row>
        <row r="11">
          <cell r="A11">
            <v>5</v>
          </cell>
          <cell r="B11" t="str">
            <v>American Samoa</v>
          </cell>
          <cell r="C11">
            <v>404391</v>
          </cell>
          <cell r="D11">
            <v>184</v>
          </cell>
          <cell r="E11">
            <v>404391</v>
          </cell>
          <cell r="F11">
            <v>184</v>
          </cell>
          <cell r="G11">
            <v>154</v>
          </cell>
        </row>
        <row r="12">
          <cell r="A12">
            <v>6</v>
          </cell>
          <cell r="B12" t="str">
            <v>Andorra</v>
          </cell>
          <cell r="C12">
            <v>0</v>
          </cell>
          <cell r="D12">
            <v>0</v>
          </cell>
          <cell r="E12">
            <v>0</v>
          </cell>
          <cell r="F12">
            <v>0</v>
          </cell>
          <cell r="G12">
            <v>0</v>
          </cell>
        </row>
        <row r="13">
          <cell r="A13">
            <v>7</v>
          </cell>
          <cell r="B13" t="str">
            <v>Angola</v>
          </cell>
          <cell r="C13">
            <v>501050</v>
          </cell>
          <cell r="D13">
            <v>1411</v>
          </cell>
          <cell r="E13">
            <v>501050</v>
          </cell>
          <cell r="F13">
            <v>1411</v>
          </cell>
          <cell r="G13">
            <v>52869</v>
          </cell>
        </row>
        <row r="14">
          <cell r="A14">
            <v>8</v>
          </cell>
          <cell r="B14" t="str">
            <v>Antigua and Barbuda</v>
          </cell>
          <cell r="C14">
            <v>107914</v>
          </cell>
          <cell r="D14">
            <v>261</v>
          </cell>
          <cell r="E14">
            <v>107914</v>
          </cell>
          <cell r="F14">
            <v>261</v>
          </cell>
          <cell r="G14">
            <v>3710</v>
          </cell>
        </row>
        <row r="15">
          <cell r="A15">
            <v>9</v>
          </cell>
          <cell r="B15" t="str">
            <v>Argentina</v>
          </cell>
          <cell r="C15">
            <v>1084386</v>
          </cell>
          <cell r="D15">
            <v>1180</v>
          </cell>
          <cell r="E15">
            <v>1084386</v>
          </cell>
          <cell r="F15">
            <v>1180</v>
          </cell>
          <cell r="G15">
            <v>785879</v>
          </cell>
        </row>
        <row r="16">
          <cell r="A16">
            <v>1</v>
          </cell>
          <cell r="B16" t="str">
            <v>Armenia</v>
          </cell>
          <cell r="C16">
            <v>0</v>
          </cell>
          <cell r="D16">
            <v>0</v>
          </cell>
          <cell r="E16">
            <v>0</v>
          </cell>
          <cell r="F16">
            <v>0</v>
          </cell>
          <cell r="G16">
            <v>0</v>
          </cell>
        </row>
        <row r="17">
          <cell r="A17">
            <v>10</v>
          </cell>
          <cell r="B17" t="str">
            <v>Australia</v>
          </cell>
          <cell r="C17">
            <v>6362934</v>
          </cell>
          <cell r="D17">
            <v>518</v>
          </cell>
          <cell r="E17">
            <v>7799142</v>
          </cell>
          <cell r="F17">
            <v>478.17938280903206</v>
          </cell>
          <cell r="G17">
            <v>2061874</v>
          </cell>
        </row>
        <row r="18">
          <cell r="A18" t="str">
            <v xml:space="preserve"> - </v>
          </cell>
          <cell r="B18" t="str">
            <v xml:space="preserve">(Australia) Heard and McDonald Island </v>
          </cell>
          <cell r="C18">
            <v>417015</v>
          </cell>
          <cell r="D18">
            <v>310</v>
          </cell>
          <cell r="E18">
            <v>0</v>
          </cell>
          <cell r="F18">
            <v>0</v>
          </cell>
          <cell r="G18">
            <v>4268</v>
          </cell>
        </row>
        <row r="19">
          <cell r="A19" t="str">
            <v xml:space="preserve"> - </v>
          </cell>
          <cell r="B19" t="str">
            <v xml:space="preserve">(Australia) Lord Howe Island </v>
          </cell>
          <cell r="C19">
            <v>543346</v>
          </cell>
          <cell r="D19">
            <v>325</v>
          </cell>
          <cell r="E19">
            <v>0</v>
          </cell>
          <cell r="F19">
            <v>0</v>
          </cell>
          <cell r="G19">
            <v>611</v>
          </cell>
        </row>
        <row r="20">
          <cell r="A20" t="str">
            <v xml:space="preserve"> - </v>
          </cell>
          <cell r="B20" t="str">
            <v xml:space="preserve">(Australia) Macquarie Island </v>
          </cell>
          <cell r="C20">
            <v>475847</v>
          </cell>
          <cell r="D20">
            <v>268</v>
          </cell>
          <cell r="E20">
            <v>0</v>
          </cell>
          <cell r="F20">
            <v>0</v>
          </cell>
          <cell r="G20">
            <v>754</v>
          </cell>
        </row>
        <row r="21">
          <cell r="A21">
            <v>42</v>
          </cell>
          <cell r="B21" t="str">
            <v>Christmas Island</v>
          </cell>
          <cell r="C21">
            <v>277345</v>
          </cell>
          <cell r="D21">
            <v>310</v>
          </cell>
          <cell r="E21">
            <v>277345</v>
          </cell>
          <cell r="F21">
            <v>310</v>
          </cell>
          <cell r="G21">
            <v>105</v>
          </cell>
        </row>
        <row r="22">
          <cell r="A22">
            <v>43</v>
          </cell>
          <cell r="B22" t="str">
            <v>Cocos (Keeling) Islands</v>
          </cell>
          <cell r="C22">
            <v>467249</v>
          </cell>
          <cell r="D22">
            <v>257</v>
          </cell>
          <cell r="E22">
            <v>467249</v>
          </cell>
          <cell r="F22">
            <v>257</v>
          </cell>
          <cell r="G22">
            <v>113</v>
          </cell>
        </row>
        <row r="23">
          <cell r="A23">
            <v>161</v>
          </cell>
          <cell r="B23" t="str">
            <v>Norfolk Island</v>
          </cell>
          <cell r="C23">
            <v>431121</v>
          </cell>
          <cell r="D23">
            <v>278</v>
          </cell>
          <cell r="E23">
            <v>431121</v>
          </cell>
          <cell r="F23">
            <v>278</v>
          </cell>
          <cell r="G23">
            <v>2911</v>
          </cell>
        </row>
        <row r="24">
          <cell r="A24">
            <v>11</v>
          </cell>
          <cell r="B24" t="str">
            <v>Austria</v>
          </cell>
          <cell r="C24">
            <v>0</v>
          </cell>
          <cell r="D24">
            <v>0</v>
          </cell>
          <cell r="E24">
            <v>0</v>
          </cell>
          <cell r="F24">
            <v>0</v>
          </cell>
          <cell r="G24">
            <v>0</v>
          </cell>
        </row>
        <row r="25">
          <cell r="A25">
            <v>52</v>
          </cell>
          <cell r="B25" t="str">
            <v>Azerbaijan</v>
          </cell>
          <cell r="C25">
            <v>0</v>
          </cell>
          <cell r="D25">
            <v>0</v>
          </cell>
          <cell r="E25">
            <v>0</v>
          </cell>
          <cell r="F25">
            <v>0</v>
          </cell>
          <cell r="G25">
            <v>0</v>
          </cell>
        </row>
        <row r="26">
          <cell r="A26">
            <v>12</v>
          </cell>
          <cell r="B26" t="str">
            <v>Bahamas</v>
          </cell>
          <cell r="C26">
            <v>654715</v>
          </cell>
          <cell r="D26">
            <v>375</v>
          </cell>
          <cell r="E26">
            <v>654715</v>
          </cell>
          <cell r="F26">
            <v>375</v>
          </cell>
          <cell r="G26">
            <v>108265</v>
          </cell>
        </row>
        <row r="27">
          <cell r="A27">
            <v>13</v>
          </cell>
          <cell r="B27" t="str">
            <v>Bahrain</v>
          </cell>
          <cell r="C27">
            <v>10225</v>
          </cell>
          <cell r="D27">
            <v>1098</v>
          </cell>
          <cell r="E27">
            <v>10225</v>
          </cell>
          <cell r="F27">
            <v>1098</v>
          </cell>
          <cell r="G27">
            <v>7671</v>
          </cell>
        </row>
        <row r="28">
          <cell r="A28">
            <v>16</v>
          </cell>
          <cell r="B28" t="str">
            <v>Bangladesh</v>
          </cell>
          <cell r="C28">
            <v>78538</v>
          </cell>
          <cell r="D28">
            <v>1709</v>
          </cell>
          <cell r="E28">
            <v>78538</v>
          </cell>
          <cell r="F28">
            <v>1709</v>
          </cell>
          <cell r="G28">
            <v>61731</v>
          </cell>
        </row>
        <row r="29">
          <cell r="A29">
            <v>14</v>
          </cell>
          <cell r="B29" t="str">
            <v>Barbados</v>
          </cell>
          <cell r="C29">
            <v>186107</v>
          </cell>
          <cell r="D29">
            <v>419</v>
          </cell>
          <cell r="E29">
            <v>186107</v>
          </cell>
          <cell r="F29">
            <v>419</v>
          </cell>
          <cell r="G29">
            <v>407</v>
          </cell>
        </row>
        <row r="30">
          <cell r="A30">
            <v>57</v>
          </cell>
          <cell r="B30" t="str">
            <v>Belarus</v>
          </cell>
          <cell r="C30">
            <v>0</v>
          </cell>
          <cell r="D30">
            <v>0</v>
          </cell>
          <cell r="E30">
            <v>0</v>
          </cell>
          <cell r="F30">
            <v>0</v>
          </cell>
          <cell r="G30">
            <v>0</v>
          </cell>
        </row>
        <row r="31">
          <cell r="A31">
            <v>255</v>
          </cell>
          <cell r="B31" t="str">
            <v>Belgium</v>
          </cell>
          <cell r="C31">
            <v>3453</v>
          </cell>
          <cell r="D31">
            <v>1774</v>
          </cell>
          <cell r="E31">
            <v>3453</v>
          </cell>
          <cell r="F31">
            <v>1908</v>
          </cell>
          <cell r="G31">
            <v>3438</v>
          </cell>
        </row>
        <row r="32">
          <cell r="A32">
            <v>23</v>
          </cell>
          <cell r="B32" t="str">
            <v>Belize</v>
          </cell>
          <cell r="C32">
            <v>35995</v>
          </cell>
          <cell r="D32">
            <v>517</v>
          </cell>
          <cell r="E32">
            <v>35995</v>
          </cell>
          <cell r="F32">
            <v>517</v>
          </cell>
          <cell r="G32">
            <v>9431</v>
          </cell>
        </row>
        <row r="33">
          <cell r="A33">
            <v>53</v>
          </cell>
          <cell r="B33" t="str">
            <v>Benin</v>
          </cell>
          <cell r="C33">
            <v>30024</v>
          </cell>
          <cell r="D33">
            <v>740</v>
          </cell>
          <cell r="E33">
            <v>30024</v>
          </cell>
          <cell r="F33">
            <v>740</v>
          </cell>
          <cell r="G33">
            <v>2852</v>
          </cell>
        </row>
        <row r="34">
          <cell r="A34">
            <v>18</v>
          </cell>
          <cell r="B34" t="str">
            <v>Bhutan</v>
          </cell>
          <cell r="C34">
            <v>0</v>
          </cell>
          <cell r="D34">
            <v>0</v>
          </cell>
          <cell r="E34">
            <v>0</v>
          </cell>
          <cell r="F34">
            <v>0</v>
          </cell>
          <cell r="G34">
            <v>0</v>
          </cell>
        </row>
        <row r="35">
          <cell r="A35">
            <v>19</v>
          </cell>
          <cell r="B35" t="str">
            <v>Bolivia</v>
          </cell>
          <cell r="C35">
            <v>0</v>
          </cell>
          <cell r="D35">
            <v>0</v>
          </cell>
          <cell r="E35">
            <v>0</v>
          </cell>
          <cell r="F35">
            <v>0</v>
          </cell>
          <cell r="G35">
            <v>0</v>
          </cell>
        </row>
        <row r="36">
          <cell r="A36">
            <v>80</v>
          </cell>
          <cell r="B36" t="str">
            <v>Bosnia and Herzegovina</v>
          </cell>
          <cell r="C36">
            <v>14</v>
          </cell>
          <cell r="D36">
            <v>390</v>
          </cell>
          <cell r="E36">
            <v>14</v>
          </cell>
          <cell r="F36">
            <v>390</v>
          </cell>
          <cell r="G36">
            <v>14</v>
          </cell>
        </row>
        <row r="37">
          <cell r="A37">
            <v>20</v>
          </cell>
          <cell r="B37" t="str">
            <v>Botswana</v>
          </cell>
          <cell r="C37">
            <v>0</v>
          </cell>
          <cell r="D37">
            <v>0</v>
          </cell>
          <cell r="E37">
            <v>0</v>
          </cell>
          <cell r="F37">
            <v>0</v>
          </cell>
          <cell r="G37">
            <v>0</v>
          </cell>
        </row>
        <row r="38">
          <cell r="A38">
            <v>21</v>
          </cell>
          <cell r="B38" t="str">
            <v>Brazil</v>
          </cell>
          <cell r="C38">
            <v>3179693</v>
          </cell>
          <cell r="D38">
            <v>605</v>
          </cell>
          <cell r="E38">
            <v>3648308</v>
          </cell>
          <cell r="F38">
            <v>547.32720071879896</v>
          </cell>
          <cell r="G38">
            <v>708816</v>
          </cell>
        </row>
        <row r="39">
          <cell r="A39" t="str">
            <v xml:space="preserve"> - </v>
          </cell>
          <cell r="B39" t="str">
            <v>(Brazil) Trindade and Martin Vaz Island</v>
          </cell>
          <cell r="C39">
            <v>468615</v>
          </cell>
          <cell r="D39">
            <v>156</v>
          </cell>
          <cell r="E39">
            <v>0</v>
          </cell>
          <cell r="F39">
            <v>0</v>
          </cell>
          <cell r="G39">
            <v>11</v>
          </cell>
        </row>
        <row r="40">
          <cell r="A40">
            <v>26</v>
          </cell>
          <cell r="B40" t="str">
            <v>Brunei Darussalam</v>
          </cell>
          <cell r="C40">
            <v>25427</v>
          </cell>
          <cell r="D40">
            <v>792</v>
          </cell>
          <cell r="E40">
            <v>25427</v>
          </cell>
          <cell r="F40">
            <v>792</v>
          </cell>
          <cell r="G40">
            <v>8633</v>
          </cell>
        </row>
        <row r="41">
          <cell r="A41">
            <v>27</v>
          </cell>
          <cell r="B41" t="str">
            <v>Bulgaria</v>
          </cell>
          <cell r="C41">
            <v>35156</v>
          </cell>
          <cell r="D41">
            <v>964</v>
          </cell>
          <cell r="E41">
            <v>35156</v>
          </cell>
          <cell r="F41">
            <v>964</v>
          </cell>
          <cell r="G41">
            <v>11896</v>
          </cell>
        </row>
        <row r="42">
          <cell r="A42">
            <v>233</v>
          </cell>
          <cell r="B42" t="str">
            <v>Burkina Faso</v>
          </cell>
          <cell r="C42">
            <v>0</v>
          </cell>
          <cell r="D42">
            <v>0</v>
          </cell>
          <cell r="E42">
            <v>0</v>
          </cell>
          <cell r="F42">
            <v>0</v>
          </cell>
          <cell r="G42">
            <v>0</v>
          </cell>
        </row>
        <row r="43">
          <cell r="A43">
            <v>29</v>
          </cell>
          <cell r="B43" t="str">
            <v>Burundi</v>
          </cell>
          <cell r="C43">
            <v>0</v>
          </cell>
          <cell r="D43">
            <v>0</v>
          </cell>
          <cell r="E43">
            <v>0</v>
          </cell>
          <cell r="F43">
            <v>0</v>
          </cell>
          <cell r="G43">
            <v>0</v>
          </cell>
        </row>
        <row r="44">
          <cell r="A44">
            <v>115</v>
          </cell>
          <cell r="B44" t="str">
            <v>Cambodia</v>
          </cell>
          <cell r="C44">
            <v>47827</v>
          </cell>
          <cell r="D44">
            <v>681</v>
          </cell>
          <cell r="E44">
            <v>47827</v>
          </cell>
          <cell r="F44">
            <v>681</v>
          </cell>
          <cell r="G44">
            <v>47827</v>
          </cell>
        </row>
        <row r="45">
          <cell r="A45">
            <v>32</v>
          </cell>
          <cell r="B45" t="str">
            <v>Cameroon</v>
          </cell>
          <cell r="C45">
            <v>14693</v>
          </cell>
          <cell r="D45">
            <v>2153</v>
          </cell>
          <cell r="E45">
            <v>14693</v>
          </cell>
          <cell r="F45">
            <v>2158</v>
          </cell>
          <cell r="G45">
            <v>10125</v>
          </cell>
        </row>
        <row r="46">
          <cell r="A46">
            <v>33</v>
          </cell>
          <cell r="B46" t="str">
            <v>Canada</v>
          </cell>
          <cell r="C46">
            <v>6006154</v>
          </cell>
          <cell r="D46">
            <v>469</v>
          </cell>
          <cell r="E46">
            <v>6006154</v>
          </cell>
          <cell r="F46">
            <v>469</v>
          </cell>
          <cell r="G46">
            <v>2545259</v>
          </cell>
        </row>
        <row r="47">
          <cell r="A47">
            <v>35</v>
          </cell>
          <cell r="B47" t="str">
            <v>Cabo Verde</v>
          </cell>
          <cell r="C47">
            <v>796840</v>
          </cell>
          <cell r="D47">
            <v>689</v>
          </cell>
          <cell r="E47">
            <v>769840</v>
          </cell>
          <cell r="F47">
            <v>689</v>
          </cell>
          <cell r="G47">
            <v>3768</v>
          </cell>
        </row>
        <row r="48">
          <cell r="A48">
            <v>37</v>
          </cell>
          <cell r="B48" t="str">
            <v>Central African Republic</v>
          </cell>
          <cell r="C48">
            <v>0</v>
          </cell>
          <cell r="D48">
            <v>0</v>
          </cell>
          <cell r="E48">
            <v>0</v>
          </cell>
          <cell r="F48">
            <v>0</v>
          </cell>
          <cell r="G48">
            <v>0</v>
          </cell>
        </row>
        <row r="49">
          <cell r="A49">
            <v>39</v>
          </cell>
          <cell r="B49" t="str">
            <v>Chad</v>
          </cell>
          <cell r="C49">
            <v>0</v>
          </cell>
          <cell r="D49">
            <v>0</v>
          </cell>
          <cell r="E49">
            <v>0</v>
          </cell>
          <cell r="F49">
            <v>0</v>
          </cell>
          <cell r="G49">
            <v>0</v>
          </cell>
        </row>
        <row r="50">
          <cell r="A50">
            <v>40</v>
          </cell>
          <cell r="B50" t="str">
            <v>Chile</v>
          </cell>
          <cell r="C50">
            <v>2009299</v>
          </cell>
          <cell r="D50">
            <v>771</v>
          </cell>
          <cell r="E50">
            <v>3681989</v>
          </cell>
          <cell r="F50">
            <v>530.13266851150286</v>
          </cell>
          <cell r="G50">
            <v>161338</v>
          </cell>
        </row>
        <row r="51">
          <cell r="A51" t="str">
            <v xml:space="preserve"> - </v>
          </cell>
          <cell r="B51" t="str">
            <v xml:space="preserve">(Chile) Desventuradas Islands </v>
          </cell>
          <cell r="C51">
            <v>449805</v>
          </cell>
          <cell r="D51">
            <v>285</v>
          </cell>
          <cell r="E51">
            <v>0</v>
          </cell>
          <cell r="F51">
            <v>0</v>
          </cell>
          <cell r="G51">
            <v>31</v>
          </cell>
        </row>
        <row r="52">
          <cell r="A52" t="str">
            <v xml:space="preserve"> - </v>
          </cell>
          <cell r="B52" t="str">
            <v xml:space="preserve">(Chile) Easter Islands </v>
          </cell>
          <cell r="C52">
            <v>720395</v>
          </cell>
          <cell r="D52">
            <v>114</v>
          </cell>
          <cell r="E52">
            <v>0</v>
          </cell>
          <cell r="F52">
            <v>0</v>
          </cell>
          <cell r="G52">
            <v>69</v>
          </cell>
        </row>
        <row r="53">
          <cell r="A53" t="str">
            <v xml:space="preserve"> - </v>
          </cell>
          <cell r="B53" t="str">
            <v xml:space="preserve">(Chile) Juan Fernandez Island </v>
          </cell>
          <cell r="C53">
            <v>502490</v>
          </cell>
          <cell r="D53">
            <v>383</v>
          </cell>
          <cell r="E53">
            <v>0</v>
          </cell>
          <cell r="F53">
            <v>0</v>
          </cell>
          <cell r="G53">
            <v>322</v>
          </cell>
        </row>
        <row r="54">
          <cell r="A54">
            <v>41</v>
          </cell>
          <cell r="B54" t="str">
            <v>China, mainland</v>
          </cell>
          <cell r="C54">
            <v>2285872</v>
          </cell>
          <cell r="D54">
            <v>755</v>
          </cell>
          <cell r="E54">
            <v>2285872</v>
          </cell>
          <cell r="F54">
            <v>755</v>
          </cell>
          <cell r="G54">
            <v>1013154</v>
          </cell>
        </row>
        <row r="55">
          <cell r="A55">
            <v>96</v>
          </cell>
          <cell r="B55" t="str">
            <v>China Hong Kong SAR</v>
          </cell>
          <cell r="C55">
            <v>2097</v>
          </cell>
          <cell r="D55">
            <v>1402</v>
          </cell>
          <cell r="E55">
            <v>2097</v>
          </cell>
          <cell r="F55">
            <v>1402</v>
          </cell>
          <cell r="G55">
            <v>1473</v>
          </cell>
        </row>
        <row r="56">
          <cell r="A56">
            <v>214</v>
          </cell>
          <cell r="B56" t="str">
            <v>Taiwan</v>
          </cell>
          <cell r="C56">
            <v>1149189</v>
          </cell>
          <cell r="D56">
            <v>407</v>
          </cell>
          <cell r="E56">
            <v>1149189</v>
          </cell>
          <cell r="F56">
            <v>407</v>
          </cell>
          <cell r="G56">
            <v>162343</v>
          </cell>
        </row>
        <row r="57">
          <cell r="A57">
            <v>44</v>
          </cell>
          <cell r="B57" t="str">
            <v>Colombia</v>
          </cell>
          <cell r="C57">
            <v>817816</v>
          </cell>
          <cell r="D57">
            <v>623</v>
          </cell>
          <cell r="E57">
            <v>817816</v>
          </cell>
          <cell r="F57">
            <v>623</v>
          </cell>
          <cell r="G57">
            <v>46316</v>
          </cell>
        </row>
        <row r="58">
          <cell r="A58">
            <v>45</v>
          </cell>
          <cell r="B58" t="str">
            <v>Comoros</v>
          </cell>
          <cell r="C58">
            <v>164691</v>
          </cell>
          <cell r="D58">
            <v>400</v>
          </cell>
          <cell r="E58">
            <v>164691</v>
          </cell>
          <cell r="F58">
            <v>400</v>
          </cell>
          <cell r="G58">
            <v>1618</v>
          </cell>
        </row>
        <row r="59">
          <cell r="A59">
            <v>46</v>
          </cell>
          <cell r="B59" t="str">
            <v>Congo</v>
          </cell>
          <cell r="C59">
            <v>40499</v>
          </cell>
          <cell r="D59">
            <v>2667</v>
          </cell>
          <cell r="E59">
            <v>40499</v>
          </cell>
          <cell r="F59">
            <v>2667</v>
          </cell>
          <cell r="G59">
            <v>7849</v>
          </cell>
        </row>
        <row r="60">
          <cell r="A60">
            <v>250</v>
          </cell>
          <cell r="B60" t="str">
            <v>Congo, Democratic Republic of</v>
          </cell>
          <cell r="C60">
            <v>1072</v>
          </cell>
          <cell r="D60">
            <v>3601</v>
          </cell>
          <cell r="E60">
            <v>1072</v>
          </cell>
          <cell r="F60">
            <v>3601</v>
          </cell>
          <cell r="G60">
            <v>756</v>
          </cell>
        </row>
        <row r="61">
          <cell r="A61">
            <v>48</v>
          </cell>
          <cell r="B61" t="str">
            <v>Costa Rica</v>
          </cell>
          <cell r="C61">
            <v>572014</v>
          </cell>
          <cell r="D61">
            <v>423</v>
          </cell>
          <cell r="E61">
            <v>572014</v>
          </cell>
          <cell r="F61">
            <v>423</v>
          </cell>
          <cell r="G61">
            <v>18600</v>
          </cell>
        </row>
        <row r="62">
          <cell r="A62">
            <v>107</v>
          </cell>
          <cell r="B62" t="str">
            <v>Côte d'Ivoire</v>
          </cell>
          <cell r="C62">
            <v>174545</v>
          </cell>
          <cell r="D62">
            <v>774</v>
          </cell>
          <cell r="E62">
            <v>174545</v>
          </cell>
          <cell r="F62">
            <v>774</v>
          </cell>
          <cell r="G62">
            <v>11824</v>
          </cell>
        </row>
        <row r="63">
          <cell r="A63">
            <v>98</v>
          </cell>
          <cell r="B63" t="str">
            <v>Croatia</v>
          </cell>
          <cell r="C63">
            <v>56374</v>
          </cell>
          <cell r="D63">
            <v>465</v>
          </cell>
          <cell r="E63">
            <v>56374</v>
          </cell>
          <cell r="F63">
            <v>465</v>
          </cell>
          <cell r="G63">
            <v>42019</v>
          </cell>
        </row>
        <row r="64">
          <cell r="A64">
            <v>49</v>
          </cell>
          <cell r="B64" t="str">
            <v>Cuba</v>
          </cell>
          <cell r="C64">
            <v>365448</v>
          </cell>
          <cell r="D64">
            <v>415</v>
          </cell>
          <cell r="E64">
            <v>365448</v>
          </cell>
          <cell r="F64">
            <v>415</v>
          </cell>
          <cell r="G64">
            <v>54888</v>
          </cell>
        </row>
        <row r="65">
          <cell r="A65">
            <v>50</v>
          </cell>
          <cell r="B65" t="str">
            <v>Cyprus</v>
          </cell>
          <cell r="C65">
            <v>98550</v>
          </cell>
          <cell r="D65">
            <v>328</v>
          </cell>
          <cell r="E65">
            <v>98550</v>
          </cell>
          <cell r="F65">
            <v>328</v>
          </cell>
          <cell r="G65">
            <v>2670</v>
          </cell>
        </row>
        <row r="66">
          <cell r="A66">
            <v>167</v>
          </cell>
          <cell r="B66" t="str">
            <v>Czech Republic</v>
          </cell>
          <cell r="C66">
            <v>0</v>
          </cell>
          <cell r="D66">
            <v>0</v>
          </cell>
          <cell r="E66">
            <v>0</v>
          </cell>
          <cell r="F66">
            <v>0</v>
          </cell>
          <cell r="G66">
            <v>0</v>
          </cell>
        </row>
        <row r="67">
          <cell r="A67">
            <v>51</v>
          </cell>
          <cell r="B67" t="str">
            <v>Czechoslovakia</v>
          </cell>
          <cell r="C67">
            <v>0</v>
          </cell>
          <cell r="D67">
            <v>0</v>
          </cell>
          <cell r="E67">
            <v>0</v>
          </cell>
          <cell r="F67">
            <v>0</v>
          </cell>
          <cell r="G67">
            <v>0</v>
          </cell>
        </row>
        <row r="68">
          <cell r="A68">
            <v>54</v>
          </cell>
          <cell r="B68" t="str">
            <v>Denmark</v>
          </cell>
          <cell r="C68">
            <v>107579</v>
          </cell>
          <cell r="D68">
            <v>1404</v>
          </cell>
          <cell r="E68">
            <v>107579</v>
          </cell>
          <cell r="F68">
            <v>1404</v>
          </cell>
          <cell r="G68">
            <v>99258</v>
          </cell>
        </row>
        <row r="69">
          <cell r="A69">
            <v>85</v>
          </cell>
          <cell r="B69" t="str">
            <v>Greenland</v>
          </cell>
          <cell r="C69">
            <v>2353703</v>
          </cell>
          <cell r="D69">
            <v>365</v>
          </cell>
          <cell r="E69">
            <v>2353703</v>
          </cell>
          <cell r="F69">
            <v>365</v>
          </cell>
          <cell r="G69">
            <v>337856</v>
          </cell>
        </row>
        <row r="70">
          <cell r="A70">
            <v>64</v>
          </cell>
          <cell r="B70" t="str">
            <v>Faroe Islands</v>
          </cell>
          <cell r="C70">
            <v>269866</v>
          </cell>
          <cell r="D70">
            <v>453</v>
          </cell>
          <cell r="E70">
            <v>269866</v>
          </cell>
          <cell r="F70">
            <v>453</v>
          </cell>
          <cell r="G70">
            <v>23480</v>
          </cell>
        </row>
        <row r="71">
          <cell r="A71">
            <v>72</v>
          </cell>
          <cell r="B71" t="str">
            <v>Djibouti</v>
          </cell>
          <cell r="C71">
            <v>6947</v>
          </cell>
          <cell r="D71">
            <v>1566</v>
          </cell>
          <cell r="E71">
            <v>6947</v>
          </cell>
          <cell r="F71">
            <v>1566</v>
          </cell>
          <cell r="G71">
            <v>2285</v>
          </cell>
        </row>
        <row r="72">
          <cell r="A72">
            <v>55</v>
          </cell>
          <cell r="B72" t="str">
            <v>Dominica</v>
          </cell>
          <cell r="C72">
            <v>28626</v>
          </cell>
          <cell r="D72">
            <v>346</v>
          </cell>
          <cell r="E72">
            <v>28626</v>
          </cell>
          <cell r="F72">
            <v>346</v>
          </cell>
          <cell r="G72">
            <v>286</v>
          </cell>
        </row>
        <row r="73">
          <cell r="A73">
            <v>56</v>
          </cell>
          <cell r="B73" t="str">
            <v>Dominican Republic</v>
          </cell>
          <cell r="C73">
            <v>269285</v>
          </cell>
          <cell r="D73">
            <v>305</v>
          </cell>
          <cell r="E73">
            <v>269285</v>
          </cell>
          <cell r="F73">
            <v>305</v>
          </cell>
          <cell r="G73">
            <v>10725</v>
          </cell>
        </row>
        <row r="74">
          <cell r="A74">
            <v>176</v>
          </cell>
          <cell r="B74" t="str">
            <v>Timor-Leste</v>
          </cell>
          <cell r="C74">
            <v>77256</v>
          </cell>
          <cell r="D74">
            <v>606</v>
          </cell>
          <cell r="E74">
            <v>77256</v>
          </cell>
          <cell r="F74">
            <v>606</v>
          </cell>
          <cell r="G74">
            <v>24003</v>
          </cell>
        </row>
        <row r="75">
          <cell r="A75">
            <v>58</v>
          </cell>
          <cell r="B75" t="str">
            <v>Ecuador</v>
          </cell>
          <cell r="C75">
            <v>236597</v>
          </cell>
          <cell r="D75">
            <v>999</v>
          </cell>
          <cell r="E75">
            <v>1072533</v>
          </cell>
          <cell r="F75">
            <v>590.59255332936141</v>
          </cell>
          <cell r="G75">
            <v>32091</v>
          </cell>
        </row>
        <row r="76">
          <cell r="A76" t="str">
            <v xml:space="preserve"> - </v>
          </cell>
          <cell r="B76" t="str">
            <v xml:space="preserve">(Ecuador) Galapagos Islands </v>
          </cell>
          <cell r="C76">
            <v>835936</v>
          </cell>
          <cell r="D76">
            <v>475</v>
          </cell>
          <cell r="E76">
            <v>0</v>
          </cell>
          <cell r="F76">
            <v>0</v>
          </cell>
          <cell r="G76">
            <v>7412</v>
          </cell>
        </row>
        <row r="77">
          <cell r="A77">
            <v>59</v>
          </cell>
          <cell r="B77" t="str">
            <v>Egypt</v>
          </cell>
          <cell r="C77">
            <v>261824</v>
          </cell>
          <cell r="D77">
            <v>412</v>
          </cell>
          <cell r="E77">
            <v>261824</v>
          </cell>
          <cell r="F77">
            <v>412</v>
          </cell>
          <cell r="G77">
            <v>47555</v>
          </cell>
        </row>
        <row r="78">
          <cell r="A78">
            <v>60</v>
          </cell>
          <cell r="B78" t="str">
            <v>El Salvador</v>
          </cell>
          <cell r="C78">
            <v>93761</v>
          </cell>
          <cell r="D78">
            <v>529</v>
          </cell>
          <cell r="E78">
            <v>93761</v>
          </cell>
          <cell r="F78">
            <v>529</v>
          </cell>
          <cell r="G78">
            <v>18025</v>
          </cell>
        </row>
        <row r="79">
          <cell r="A79">
            <v>61</v>
          </cell>
          <cell r="B79" t="str">
            <v>Equatorial Guinea</v>
          </cell>
          <cell r="C79">
            <v>308337</v>
          </cell>
          <cell r="D79">
            <v>996</v>
          </cell>
          <cell r="E79">
            <v>308337</v>
          </cell>
          <cell r="F79">
            <v>996</v>
          </cell>
          <cell r="G79">
            <v>10318</v>
          </cell>
        </row>
        <row r="80">
          <cell r="A80">
            <v>178</v>
          </cell>
          <cell r="B80" t="str">
            <v>Eritrea</v>
          </cell>
          <cell r="C80">
            <v>78703</v>
          </cell>
          <cell r="D80">
            <v>1232</v>
          </cell>
          <cell r="E80">
            <v>78703</v>
          </cell>
          <cell r="F80">
            <v>1232</v>
          </cell>
          <cell r="G80">
            <v>56964</v>
          </cell>
        </row>
        <row r="81">
          <cell r="A81">
            <v>63</v>
          </cell>
          <cell r="B81" t="str">
            <v>Estonia</v>
          </cell>
          <cell r="C81">
            <v>39940</v>
          </cell>
          <cell r="D81">
            <v>2156</v>
          </cell>
          <cell r="E81">
            <v>39940</v>
          </cell>
          <cell r="F81">
            <v>2156</v>
          </cell>
          <cell r="G81">
            <v>35689</v>
          </cell>
        </row>
        <row r="82">
          <cell r="A82">
            <v>238</v>
          </cell>
          <cell r="B82" t="str">
            <v>Ethiopia</v>
          </cell>
          <cell r="C82">
            <v>0</v>
          </cell>
          <cell r="D82">
            <v>0</v>
          </cell>
          <cell r="E82">
            <v>0</v>
          </cell>
          <cell r="F82">
            <v>0</v>
          </cell>
          <cell r="G82">
            <v>0</v>
          </cell>
        </row>
        <row r="83">
          <cell r="A83">
            <v>66</v>
          </cell>
          <cell r="B83" t="str">
            <v>Fiji</v>
          </cell>
          <cell r="C83">
            <v>1281122</v>
          </cell>
          <cell r="D83">
            <v>264</v>
          </cell>
          <cell r="E83">
            <v>1281122</v>
          </cell>
          <cell r="F83">
            <v>264</v>
          </cell>
          <cell r="G83">
            <v>29926</v>
          </cell>
        </row>
        <row r="84">
          <cell r="A84">
            <v>67</v>
          </cell>
          <cell r="B84" t="str">
            <v>Finland</v>
          </cell>
          <cell r="C84">
            <v>90828</v>
          </cell>
          <cell r="D84">
            <v>2041</v>
          </cell>
          <cell r="E84">
            <v>90828</v>
          </cell>
          <cell r="F84">
            <v>2041</v>
          </cell>
          <cell r="G84">
            <v>77006</v>
          </cell>
        </row>
        <row r="85">
          <cell r="A85">
            <v>68</v>
          </cell>
          <cell r="B85" t="str">
            <v>France</v>
          </cell>
          <cell r="C85">
            <v>334604</v>
          </cell>
          <cell r="D85">
            <v>852</v>
          </cell>
          <cell r="E85">
            <v>3039744</v>
          </cell>
          <cell r="F85">
            <v>425.47302536003031</v>
          </cell>
          <cell r="G85">
            <v>228623</v>
          </cell>
        </row>
        <row r="86">
          <cell r="A86" t="str">
            <v xml:space="preserve"> - </v>
          </cell>
          <cell r="B86" t="str">
            <v xml:space="preserve">(France) Clipperton Island </v>
          </cell>
          <cell r="C86">
            <v>431263</v>
          </cell>
          <cell r="D86">
            <v>290</v>
          </cell>
          <cell r="E86">
            <v>0</v>
          </cell>
          <cell r="F86">
            <v>0</v>
          </cell>
          <cell r="G86">
            <v>2</v>
          </cell>
        </row>
        <row r="87">
          <cell r="A87" t="str">
            <v xml:space="preserve"> - </v>
          </cell>
          <cell r="B87" t="str">
            <v xml:space="preserve">(France) Crozet Island </v>
          </cell>
          <cell r="C87">
            <v>574558</v>
          </cell>
          <cell r="D87">
            <v>399</v>
          </cell>
          <cell r="E87">
            <v>0</v>
          </cell>
          <cell r="F87">
            <v>0</v>
          </cell>
          <cell r="G87">
            <v>4621</v>
          </cell>
        </row>
        <row r="88">
          <cell r="A88" t="str">
            <v xml:space="preserve"> - </v>
          </cell>
          <cell r="B88" t="str">
            <v xml:space="preserve">(France) French Mozambique Channel Islands </v>
          </cell>
          <cell r="C88">
            <v>352117</v>
          </cell>
          <cell r="D88">
            <v>480</v>
          </cell>
          <cell r="E88">
            <v>0</v>
          </cell>
          <cell r="F88">
            <v>0</v>
          </cell>
          <cell r="G88">
            <v>2439</v>
          </cell>
        </row>
        <row r="89">
          <cell r="A89" t="str">
            <v xml:space="preserve"> - </v>
          </cell>
          <cell r="B89" t="str">
            <v xml:space="preserve">(France) Kerguelen Island </v>
          </cell>
          <cell r="C89">
            <v>567732</v>
          </cell>
          <cell r="D89">
            <v>378</v>
          </cell>
          <cell r="E89">
            <v>0</v>
          </cell>
          <cell r="F89">
            <v>0</v>
          </cell>
          <cell r="G89">
            <v>61296</v>
          </cell>
        </row>
        <row r="90">
          <cell r="A90" t="str">
            <v xml:space="preserve"> - </v>
          </cell>
          <cell r="B90" t="str">
            <v xml:space="preserve">(France) St Paul &amp; Amsterdam Island </v>
          </cell>
          <cell r="C90">
            <v>509015</v>
          </cell>
          <cell r="D90">
            <v>403</v>
          </cell>
          <cell r="E90">
            <v>0</v>
          </cell>
          <cell r="F90">
            <v>0</v>
          </cell>
          <cell r="G90">
            <v>153</v>
          </cell>
        </row>
        <row r="91">
          <cell r="A91" t="str">
            <v xml:space="preserve"> - </v>
          </cell>
          <cell r="B91" t="str">
            <v>(France) Tromelin Island</v>
          </cell>
          <cell r="C91">
            <v>270455</v>
          </cell>
          <cell r="D91">
            <v>241</v>
          </cell>
          <cell r="E91">
            <v>0</v>
          </cell>
          <cell r="F91">
            <v>0</v>
          </cell>
          <cell r="G91">
            <v>1</v>
          </cell>
        </row>
        <row r="92">
          <cell r="A92">
            <v>69</v>
          </cell>
          <cell r="B92" t="str">
            <v>French Guiana</v>
          </cell>
          <cell r="C92">
            <v>133949</v>
          </cell>
          <cell r="D92">
            <v>1193</v>
          </cell>
          <cell r="E92">
            <v>133949</v>
          </cell>
          <cell r="F92">
            <v>1193</v>
          </cell>
          <cell r="G92">
            <v>44690</v>
          </cell>
        </row>
        <row r="93">
          <cell r="A93">
            <v>70</v>
          </cell>
          <cell r="B93" t="str">
            <v>French Polynesia</v>
          </cell>
          <cell r="C93">
            <v>4767242</v>
          </cell>
          <cell r="D93">
            <v>212</v>
          </cell>
          <cell r="E93">
            <v>4767242</v>
          </cell>
          <cell r="F93">
            <v>212</v>
          </cell>
          <cell r="G93">
            <v>6713</v>
          </cell>
        </row>
        <row r="94">
          <cell r="A94">
            <v>87</v>
          </cell>
          <cell r="B94" t="str">
            <v>Guadeloupe</v>
          </cell>
          <cell r="C94">
            <v>95978</v>
          </cell>
          <cell r="D94">
            <v>304</v>
          </cell>
          <cell r="E94">
            <v>95978</v>
          </cell>
          <cell r="F94">
            <v>304</v>
          </cell>
          <cell r="G94">
            <v>3735</v>
          </cell>
        </row>
        <row r="95">
          <cell r="A95">
            <v>135</v>
          </cell>
          <cell r="B95" t="str">
            <v>Martinique</v>
          </cell>
          <cell r="C95">
            <v>47640</v>
          </cell>
          <cell r="D95">
            <v>354</v>
          </cell>
          <cell r="E95">
            <v>47640</v>
          </cell>
          <cell r="F95">
            <v>354</v>
          </cell>
          <cell r="G95">
            <v>1310</v>
          </cell>
        </row>
        <row r="96">
          <cell r="A96">
            <v>270</v>
          </cell>
          <cell r="B96" t="str">
            <v>Mayotte</v>
          </cell>
          <cell r="C96">
            <v>63078</v>
          </cell>
          <cell r="D96">
            <v>457</v>
          </cell>
          <cell r="E96">
            <v>63078</v>
          </cell>
          <cell r="F96">
            <v>457</v>
          </cell>
          <cell r="G96">
            <v>1805</v>
          </cell>
        </row>
        <row r="97">
          <cell r="A97">
            <v>153</v>
          </cell>
          <cell r="B97" t="str">
            <v>New Caledonia</v>
          </cell>
          <cell r="C97">
            <v>1422543</v>
          </cell>
          <cell r="D97">
            <v>294</v>
          </cell>
          <cell r="E97">
            <v>1422543</v>
          </cell>
          <cell r="F97">
            <v>294</v>
          </cell>
          <cell r="G97">
            <v>63159</v>
          </cell>
        </row>
        <row r="98">
          <cell r="A98">
            <v>182</v>
          </cell>
          <cell r="B98" t="str">
            <v>Réunion</v>
          </cell>
          <cell r="C98">
            <v>315058</v>
          </cell>
          <cell r="D98">
            <v>229</v>
          </cell>
          <cell r="E98">
            <v>315058</v>
          </cell>
          <cell r="F98">
            <v>229</v>
          </cell>
          <cell r="G98">
            <v>182</v>
          </cell>
        </row>
        <row r="99">
          <cell r="A99">
            <v>190</v>
          </cell>
          <cell r="B99" t="str">
            <v>Saint Pierre and Miquelon</v>
          </cell>
          <cell r="C99">
            <v>12334</v>
          </cell>
          <cell r="D99">
            <v>877</v>
          </cell>
          <cell r="E99">
            <v>12334</v>
          </cell>
          <cell r="F99">
            <v>877</v>
          </cell>
          <cell r="G99">
            <v>7737</v>
          </cell>
        </row>
        <row r="100">
          <cell r="A100">
            <v>243</v>
          </cell>
          <cell r="B100" t="str">
            <v>Wallis and Futuna Islands</v>
          </cell>
          <cell r="D100">
            <v>195</v>
          </cell>
          <cell r="E100">
            <v>258269</v>
          </cell>
          <cell r="F100">
            <v>195</v>
          </cell>
          <cell r="G100">
            <v>418</v>
          </cell>
        </row>
        <row r="101">
          <cell r="A101">
            <v>74</v>
          </cell>
          <cell r="B101" t="str">
            <v>Gabon</v>
          </cell>
          <cell r="C101">
            <v>193627</v>
          </cell>
          <cell r="D101">
            <v>1672</v>
          </cell>
          <cell r="E101">
            <v>193627</v>
          </cell>
          <cell r="F101">
            <v>1672</v>
          </cell>
          <cell r="G101">
            <v>36572</v>
          </cell>
        </row>
        <row r="102">
          <cell r="A102">
            <v>75</v>
          </cell>
          <cell r="B102" t="str">
            <v>Gambia</v>
          </cell>
          <cell r="C102">
            <v>22630</v>
          </cell>
          <cell r="D102">
            <v>1436</v>
          </cell>
          <cell r="E102">
            <v>22630</v>
          </cell>
          <cell r="F102">
            <v>1436</v>
          </cell>
          <cell r="G102">
            <v>5094</v>
          </cell>
        </row>
        <row r="103">
          <cell r="A103">
            <v>73</v>
          </cell>
          <cell r="B103" t="str">
            <v>Georgia</v>
          </cell>
          <cell r="C103">
            <v>22765</v>
          </cell>
          <cell r="D103">
            <v>1057</v>
          </cell>
          <cell r="E103">
            <v>22765</v>
          </cell>
          <cell r="F103">
            <v>1057</v>
          </cell>
          <cell r="G103">
            <v>2467</v>
          </cell>
        </row>
        <row r="104">
          <cell r="A104">
            <v>79</v>
          </cell>
          <cell r="B104" t="str">
            <v>Germany</v>
          </cell>
          <cell r="C104">
            <v>57259</v>
          </cell>
          <cell r="D104">
            <v>1464</v>
          </cell>
          <cell r="E104">
            <v>57259</v>
          </cell>
          <cell r="F104">
            <v>1464</v>
          </cell>
          <cell r="G104">
            <v>55253</v>
          </cell>
        </row>
        <row r="105">
          <cell r="A105">
            <v>81</v>
          </cell>
          <cell r="B105" t="str">
            <v>Ghana</v>
          </cell>
          <cell r="C105">
            <v>224908</v>
          </cell>
          <cell r="D105">
            <v>691</v>
          </cell>
          <cell r="E105">
            <v>224908</v>
          </cell>
          <cell r="F105">
            <v>691</v>
          </cell>
          <cell r="G105">
            <v>22501</v>
          </cell>
        </row>
        <row r="106">
          <cell r="A106">
            <v>84</v>
          </cell>
          <cell r="B106" t="str">
            <v>Greece</v>
          </cell>
          <cell r="C106">
            <v>494605</v>
          </cell>
          <cell r="D106">
            <v>381</v>
          </cell>
          <cell r="E106">
            <v>494605</v>
          </cell>
          <cell r="F106">
            <v>381</v>
          </cell>
          <cell r="G106">
            <v>67885</v>
          </cell>
        </row>
        <row r="107">
          <cell r="A107">
            <v>86</v>
          </cell>
          <cell r="B107" t="str">
            <v>Grenada</v>
          </cell>
          <cell r="C107">
            <v>26158</v>
          </cell>
          <cell r="D107">
            <v>1011</v>
          </cell>
          <cell r="E107">
            <v>26158</v>
          </cell>
          <cell r="F107">
            <v>1011</v>
          </cell>
          <cell r="G107">
            <v>2292</v>
          </cell>
        </row>
        <row r="108">
          <cell r="A108">
            <v>89</v>
          </cell>
          <cell r="B108" t="str">
            <v>Guatemala</v>
          </cell>
          <cell r="C108">
            <v>117743</v>
          </cell>
          <cell r="D108">
            <v>565</v>
          </cell>
          <cell r="E108">
            <v>117743</v>
          </cell>
          <cell r="F108">
            <v>565</v>
          </cell>
          <cell r="G108">
            <v>15707</v>
          </cell>
        </row>
        <row r="109">
          <cell r="A109">
            <v>90</v>
          </cell>
          <cell r="B109" t="str">
            <v>Guinea</v>
          </cell>
          <cell r="C109">
            <v>109456</v>
          </cell>
          <cell r="D109">
            <v>1002</v>
          </cell>
          <cell r="E109">
            <v>109456</v>
          </cell>
          <cell r="F109">
            <v>1002</v>
          </cell>
          <cell r="G109">
            <v>48122</v>
          </cell>
        </row>
        <row r="110">
          <cell r="A110">
            <v>175</v>
          </cell>
          <cell r="B110" t="str">
            <v>Guinea-Bissau</v>
          </cell>
          <cell r="C110">
            <v>106117</v>
          </cell>
          <cell r="D110">
            <v>1038</v>
          </cell>
          <cell r="E110">
            <v>106117</v>
          </cell>
          <cell r="F110">
            <v>1038</v>
          </cell>
          <cell r="G110">
            <v>35837</v>
          </cell>
        </row>
        <row r="111">
          <cell r="A111">
            <v>91</v>
          </cell>
          <cell r="B111" t="str">
            <v>Guyana</v>
          </cell>
          <cell r="C111">
            <v>135900</v>
          </cell>
          <cell r="D111">
            <v>907</v>
          </cell>
          <cell r="E111">
            <v>135900</v>
          </cell>
          <cell r="F111">
            <v>907</v>
          </cell>
          <cell r="G111">
            <v>51978</v>
          </cell>
        </row>
        <row r="112">
          <cell r="A112">
            <v>93</v>
          </cell>
          <cell r="B112" t="str">
            <v>Haiti</v>
          </cell>
          <cell r="C112">
            <v>112025</v>
          </cell>
          <cell r="D112">
            <v>315</v>
          </cell>
          <cell r="E112">
            <v>123519</v>
          </cell>
          <cell r="F112">
            <v>312.48752823452264</v>
          </cell>
          <cell r="G112">
            <v>5104</v>
          </cell>
        </row>
        <row r="113">
          <cell r="A113" t="str">
            <v xml:space="preserve"> - </v>
          </cell>
          <cell r="B113" t="str">
            <v xml:space="preserve">(Haiti) Navassa Islands </v>
          </cell>
          <cell r="C113">
            <v>11494</v>
          </cell>
          <cell r="D113">
            <v>288</v>
          </cell>
          <cell r="E113">
            <v>0</v>
          </cell>
          <cell r="F113">
            <v>0</v>
          </cell>
          <cell r="G113">
            <v>22</v>
          </cell>
        </row>
        <row r="114">
          <cell r="A114">
            <v>94</v>
          </cell>
          <cell r="B114" t="str">
            <v>Holy See</v>
          </cell>
          <cell r="C114">
            <v>0</v>
          </cell>
          <cell r="D114">
            <v>0</v>
          </cell>
          <cell r="E114">
            <v>0</v>
          </cell>
          <cell r="F114">
            <v>0</v>
          </cell>
          <cell r="G114">
            <v>0</v>
          </cell>
        </row>
        <row r="115">
          <cell r="A115">
            <v>95</v>
          </cell>
          <cell r="B115" t="str">
            <v>Honduras</v>
          </cell>
          <cell r="C115">
            <v>240240</v>
          </cell>
          <cell r="D115">
            <v>375</v>
          </cell>
          <cell r="E115">
            <v>240240</v>
          </cell>
          <cell r="F115">
            <v>375</v>
          </cell>
          <cell r="G115">
            <v>67366</v>
          </cell>
        </row>
        <row r="116">
          <cell r="A116">
            <v>97</v>
          </cell>
          <cell r="B116" t="str">
            <v>Hungary</v>
          </cell>
          <cell r="C116">
            <v>0</v>
          </cell>
          <cell r="D116">
            <v>0</v>
          </cell>
          <cell r="E116">
            <v>0</v>
          </cell>
          <cell r="F116">
            <v>0</v>
          </cell>
          <cell r="G116">
            <v>0</v>
          </cell>
        </row>
        <row r="117">
          <cell r="A117">
            <v>99</v>
          </cell>
          <cell r="B117" t="str">
            <v>Iceland</v>
          </cell>
          <cell r="C117">
            <v>772218</v>
          </cell>
          <cell r="D117">
            <v>492</v>
          </cell>
          <cell r="E117">
            <v>772218</v>
          </cell>
          <cell r="F117">
            <v>492</v>
          </cell>
          <cell r="G117">
            <v>109010</v>
          </cell>
        </row>
        <row r="118">
          <cell r="A118">
            <v>100</v>
          </cell>
          <cell r="B118" t="str">
            <v>India</v>
          </cell>
          <cell r="C118">
            <v>1630356</v>
          </cell>
          <cell r="D118">
            <v>993</v>
          </cell>
          <cell r="E118">
            <v>2290268</v>
          </cell>
          <cell r="F118">
            <v>838.55832243213456</v>
          </cell>
          <cell r="G118">
            <v>412246</v>
          </cell>
        </row>
        <row r="119">
          <cell r="A119" t="str">
            <v xml:space="preserve"> - </v>
          </cell>
          <cell r="B119" t="str">
            <v xml:space="preserve">(India) Andaman Islands &amp; Nicobar Isl. </v>
          </cell>
          <cell r="C119">
            <v>659912</v>
          </cell>
          <cell r="D119">
            <v>457</v>
          </cell>
          <cell r="E119">
            <v>0</v>
          </cell>
          <cell r="F119">
            <v>0</v>
          </cell>
          <cell r="G119">
            <v>29614</v>
          </cell>
        </row>
        <row r="120">
          <cell r="A120">
            <v>101</v>
          </cell>
          <cell r="B120" t="str">
            <v>Indonesia</v>
          </cell>
          <cell r="C120">
            <v>6079377</v>
          </cell>
          <cell r="D120">
            <v>693.60419283094302</v>
          </cell>
          <cell r="E120">
            <v>6079377</v>
          </cell>
          <cell r="F120">
            <v>693.60419283094302</v>
          </cell>
          <cell r="G120">
            <v>1810102</v>
          </cell>
        </row>
        <row r="121">
          <cell r="A121">
            <v>102</v>
          </cell>
          <cell r="B121" t="str">
            <v>Iran, Islamic Republic of</v>
          </cell>
          <cell r="C121">
            <v>164051</v>
          </cell>
          <cell r="D121">
            <v>1349</v>
          </cell>
          <cell r="E121">
            <v>164051</v>
          </cell>
          <cell r="F121">
            <v>1349</v>
          </cell>
          <cell r="G121">
            <v>108534</v>
          </cell>
        </row>
        <row r="122">
          <cell r="A122">
            <v>103</v>
          </cell>
          <cell r="B122" t="str">
            <v>Iraq</v>
          </cell>
          <cell r="C122">
            <v>597</v>
          </cell>
          <cell r="D122">
            <v>1720</v>
          </cell>
          <cell r="E122">
            <v>597</v>
          </cell>
          <cell r="F122">
            <v>1720</v>
          </cell>
          <cell r="G122">
            <v>362</v>
          </cell>
        </row>
        <row r="123">
          <cell r="A123">
            <v>104</v>
          </cell>
          <cell r="B123" t="str">
            <v>Ireland</v>
          </cell>
          <cell r="C123">
            <v>410534</v>
          </cell>
          <cell r="D123">
            <v>701</v>
          </cell>
          <cell r="E123">
            <v>410534</v>
          </cell>
          <cell r="F123">
            <v>701</v>
          </cell>
          <cell r="G123">
            <v>133965</v>
          </cell>
        </row>
        <row r="124">
          <cell r="A124">
            <v>105</v>
          </cell>
          <cell r="B124" t="str">
            <v>Israel</v>
          </cell>
          <cell r="C124">
            <v>27346</v>
          </cell>
          <cell r="D124">
            <v>386</v>
          </cell>
          <cell r="E124">
            <v>27346</v>
          </cell>
          <cell r="F124">
            <v>386</v>
          </cell>
          <cell r="G124">
            <v>3833</v>
          </cell>
        </row>
        <row r="125">
          <cell r="A125">
            <v>106</v>
          </cell>
          <cell r="B125" t="str">
            <v>Italy</v>
          </cell>
          <cell r="C125">
            <v>537932</v>
          </cell>
          <cell r="D125">
            <v>452</v>
          </cell>
          <cell r="E125">
            <v>537932</v>
          </cell>
          <cell r="F125">
            <v>452</v>
          </cell>
          <cell r="G125">
            <v>110313</v>
          </cell>
        </row>
        <row r="126">
          <cell r="A126">
            <v>109</v>
          </cell>
          <cell r="B126" t="str">
            <v>Jamaica</v>
          </cell>
          <cell r="C126">
            <v>263283</v>
          </cell>
          <cell r="D126">
            <v>319</v>
          </cell>
          <cell r="E126">
            <v>26328</v>
          </cell>
          <cell r="F126">
            <v>319</v>
          </cell>
          <cell r="G126">
            <v>13401</v>
          </cell>
        </row>
        <row r="127">
          <cell r="A127">
            <v>110</v>
          </cell>
          <cell r="B127" t="str">
            <v>Japan</v>
          </cell>
          <cell r="C127">
            <v>1843270</v>
          </cell>
          <cell r="D127">
            <v>570</v>
          </cell>
          <cell r="E127">
            <v>4469020</v>
          </cell>
          <cell r="F127">
            <v>395.4991586522325</v>
          </cell>
          <cell r="G127">
            <v>426940</v>
          </cell>
        </row>
        <row r="128">
          <cell r="A128" t="str">
            <v xml:space="preserve"> - </v>
          </cell>
          <cell r="B128" t="str">
            <v>Japan (Outer Islands)</v>
          </cell>
          <cell r="C128">
            <v>2625750</v>
          </cell>
          <cell r="D128">
            <v>273</v>
          </cell>
          <cell r="E128">
            <v>0</v>
          </cell>
          <cell r="F128">
            <v>0</v>
          </cell>
          <cell r="G128">
            <v>163642</v>
          </cell>
        </row>
        <row r="129">
          <cell r="A129">
            <v>112</v>
          </cell>
          <cell r="B129" t="str">
            <v>Jordan</v>
          </cell>
          <cell r="C129">
            <v>95</v>
          </cell>
          <cell r="D129">
            <v>361</v>
          </cell>
          <cell r="E129">
            <v>95</v>
          </cell>
          <cell r="F129">
            <v>361</v>
          </cell>
          <cell r="G129">
            <v>24</v>
          </cell>
        </row>
        <row r="130">
          <cell r="A130">
            <v>108</v>
          </cell>
          <cell r="B130" t="str">
            <v>Kazakhstan</v>
          </cell>
          <cell r="C130">
            <v>0</v>
          </cell>
          <cell r="D130">
            <v>0</v>
          </cell>
          <cell r="E130">
            <v>0</v>
          </cell>
          <cell r="F130">
            <v>0</v>
          </cell>
          <cell r="G130">
            <v>0</v>
          </cell>
        </row>
        <row r="131">
          <cell r="A131">
            <v>114</v>
          </cell>
          <cell r="B131" t="str">
            <v>Kenya</v>
          </cell>
          <cell r="C131">
            <v>111999</v>
          </cell>
          <cell r="D131">
            <v>611</v>
          </cell>
          <cell r="E131">
            <v>111999</v>
          </cell>
          <cell r="F131">
            <v>611</v>
          </cell>
          <cell r="G131">
            <v>8874</v>
          </cell>
        </row>
        <row r="132">
          <cell r="A132">
            <v>83</v>
          </cell>
          <cell r="B132" t="str">
            <v>Kiribati</v>
          </cell>
          <cell r="C132">
            <v>3437345</v>
          </cell>
          <cell r="D132">
            <v>330</v>
          </cell>
          <cell r="E132">
            <v>347345</v>
          </cell>
          <cell r="F132">
            <v>330</v>
          </cell>
          <cell r="G132">
            <v>3920</v>
          </cell>
        </row>
        <row r="133">
          <cell r="A133">
            <v>116</v>
          </cell>
          <cell r="B133" t="str">
            <v>Korea, Democratic People's Republic of</v>
          </cell>
          <cell r="C133">
            <v>115649</v>
          </cell>
          <cell r="D133">
            <v>927</v>
          </cell>
          <cell r="E133">
            <v>115649</v>
          </cell>
          <cell r="F133">
            <v>927</v>
          </cell>
          <cell r="G133">
            <v>34769</v>
          </cell>
        </row>
        <row r="134">
          <cell r="A134">
            <v>117</v>
          </cell>
          <cell r="B134" t="str">
            <v>Korea, Republic of</v>
          </cell>
          <cell r="C134">
            <v>475469</v>
          </cell>
          <cell r="D134">
            <v>923</v>
          </cell>
          <cell r="E134">
            <v>475469</v>
          </cell>
          <cell r="F134">
            <v>923</v>
          </cell>
          <cell r="G134">
            <v>292522</v>
          </cell>
        </row>
        <row r="135">
          <cell r="A135">
            <v>118</v>
          </cell>
          <cell r="B135" t="str">
            <v>Kuwait</v>
          </cell>
          <cell r="C135">
            <v>12236</v>
          </cell>
          <cell r="D135">
            <v>1564</v>
          </cell>
          <cell r="E135">
            <v>12236</v>
          </cell>
          <cell r="F135">
            <v>1564</v>
          </cell>
          <cell r="G135">
            <v>10651</v>
          </cell>
        </row>
        <row r="136">
          <cell r="A136">
            <v>113</v>
          </cell>
          <cell r="B136" t="str">
            <v>Kyrgyzstan</v>
          </cell>
          <cell r="C136">
            <v>0</v>
          </cell>
          <cell r="D136">
            <v>0</v>
          </cell>
          <cell r="E136">
            <v>0</v>
          </cell>
          <cell r="F136">
            <v>0</v>
          </cell>
          <cell r="G136">
            <v>0</v>
          </cell>
        </row>
        <row r="137">
          <cell r="A137">
            <v>120</v>
          </cell>
          <cell r="B137" t="str">
            <v>Lao People's Democratic Republic</v>
          </cell>
          <cell r="C137">
            <v>0</v>
          </cell>
          <cell r="D137">
            <v>0</v>
          </cell>
          <cell r="E137">
            <v>0</v>
          </cell>
          <cell r="F137">
            <v>0</v>
          </cell>
          <cell r="G137">
            <v>0</v>
          </cell>
        </row>
        <row r="138">
          <cell r="A138">
            <v>119</v>
          </cell>
          <cell r="B138" t="str">
            <v>Latvia</v>
          </cell>
          <cell r="C138">
            <v>32021</v>
          </cell>
          <cell r="D138">
            <v>1941</v>
          </cell>
          <cell r="E138">
            <v>32021</v>
          </cell>
          <cell r="F138">
            <v>1941</v>
          </cell>
          <cell r="G138">
            <v>27990</v>
          </cell>
        </row>
        <row r="139">
          <cell r="A139">
            <v>121</v>
          </cell>
          <cell r="B139" t="str">
            <v>Lebanon</v>
          </cell>
          <cell r="C139">
            <v>19196</v>
          </cell>
          <cell r="D139">
            <v>350</v>
          </cell>
          <cell r="E139">
            <v>19196</v>
          </cell>
          <cell r="F139">
            <v>350</v>
          </cell>
          <cell r="G139">
            <v>1021</v>
          </cell>
        </row>
        <row r="140">
          <cell r="A140">
            <v>122</v>
          </cell>
          <cell r="B140" t="str">
            <v>Lesotho</v>
          </cell>
          <cell r="C140">
            <v>0</v>
          </cell>
          <cell r="D140">
            <v>0</v>
          </cell>
          <cell r="E140">
            <v>0</v>
          </cell>
          <cell r="F140">
            <v>0</v>
          </cell>
          <cell r="G140">
            <v>0</v>
          </cell>
        </row>
        <row r="141">
          <cell r="A141">
            <v>123</v>
          </cell>
          <cell r="B141" t="str">
            <v>Liberia</v>
          </cell>
          <cell r="C141">
            <v>246152</v>
          </cell>
          <cell r="D141">
            <v>613</v>
          </cell>
          <cell r="E141">
            <v>246152</v>
          </cell>
          <cell r="F141">
            <v>613</v>
          </cell>
          <cell r="G141">
            <v>17962</v>
          </cell>
        </row>
        <row r="142">
          <cell r="A142">
            <v>124</v>
          </cell>
          <cell r="B142" t="str">
            <v>Libyan Arab Jamahiriya</v>
          </cell>
          <cell r="C142">
            <v>355120</v>
          </cell>
          <cell r="D142">
            <v>334</v>
          </cell>
          <cell r="E142">
            <v>355120</v>
          </cell>
          <cell r="F142">
            <v>334</v>
          </cell>
          <cell r="G142">
            <v>64894</v>
          </cell>
        </row>
        <row r="143">
          <cell r="A143">
            <v>125</v>
          </cell>
          <cell r="B143" t="str">
            <v>Liechtenstein</v>
          </cell>
          <cell r="C143">
            <v>0</v>
          </cell>
          <cell r="D143">
            <v>0</v>
          </cell>
          <cell r="E143">
            <v>0</v>
          </cell>
          <cell r="F143">
            <v>0</v>
          </cell>
          <cell r="G143">
            <v>0</v>
          </cell>
        </row>
        <row r="144">
          <cell r="A144">
            <v>126</v>
          </cell>
          <cell r="B144" t="str">
            <v>Lithuania</v>
          </cell>
          <cell r="C144">
            <v>6104</v>
          </cell>
          <cell r="D144">
            <v>2006</v>
          </cell>
          <cell r="E144">
            <v>6104</v>
          </cell>
          <cell r="F144">
            <v>2006</v>
          </cell>
          <cell r="G144">
            <v>5871</v>
          </cell>
        </row>
        <row r="145">
          <cell r="A145">
            <v>129</v>
          </cell>
          <cell r="B145" t="str">
            <v>Madagascar</v>
          </cell>
          <cell r="C145">
            <v>1198722</v>
          </cell>
          <cell r="D145">
            <v>504</v>
          </cell>
          <cell r="E145">
            <v>1198722</v>
          </cell>
          <cell r="F145">
            <v>504</v>
          </cell>
          <cell r="G145">
            <v>124551</v>
          </cell>
        </row>
        <row r="146">
          <cell r="A146">
            <v>130</v>
          </cell>
          <cell r="B146" t="str">
            <v>Malawi</v>
          </cell>
          <cell r="C146">
            <v>0</v>
          </cell>
          <cell r="D146">
            <v>0</v>
          </cell>
          <cell r="E146">
            <v>0</v>
          </cell>
          <cell r="F146">
            <v>0</v>
          </cell>
          <cell r="G146">
            <v>0</v>
          </cell>
        </row>
        <row r="147">
          <cell r="A147">
            <v>131</v>
          </cell>
          <cell r="B147" t="str">
            <v>Malaysia</v>
          </cell>
          <cell r="C147">
            <v>0</v>
          </cell>
          <cell r="D147">
            <v>0</v>
          </cell>
          <cell r="E147">
            <v>447276</v>
          </cell>
          <cell r="F147">
            <v>876.52720915050213</v>
          </cell>
          <cell r="G147">
            <v>386178</v>
          </cell>
        </row>
        <row r="148">
          <cell r="A148" t="str">
            <v xml:space="preserve"> - </v>
          </cell>
          <cell r="B148" t="str">
            <v>(Malaysia) Peninsula East</v>
          </cell>
          <cell r="C148">
            <v>132973</v>
          </cell>
          <cell r="D148">
            <v>760</v>
          </cell>
          <cell r="E148">
            <v>0</v>
          </cell>
          <cell r="F148">
            <v>0</v>
          </cell>
          <cell r="G148">
            <v>132465</v>
          </cell>
        </row>
        <row r="149">
          <cell r="A149" t="str">
            <v xml:space="preserve"> - </v>
          </cell>
          <cell r="B149" t="str">
            <v>(Malaysia) Peninsula West</v>
          </cell>
          <cell r="C149">
            <v>68747</v>
          </cell>
          <cell r="D149">
            <v>1364</v>
          </cell>
          <cell r="E149">
            <v>0</v>
          </cell>
          <cell r="F149">
            <v>0</v>
          </cell>
          <cell r="G149">
            <v>67524</v>
          </cell>
        </row>
        <row r="150">
          <cell r="A150" t="str">
            <v xml:space="preserve"> - </v>
          </cell>
          <cell r="B150" t="str">
            <v>(Malaysia) Sabah</v>
          </cell>
          <cell r="C150">
            <v>89618</v>
          </cell>
          <cell r="D150">
            <v>746</v>
          </cell>
          <cell r="E150">
            <v>0</v>
          </cell>
          <cell r="F150">
            <v>0</v>
          </cell>
          <cell r="G150">
            <v>51303</v>
          </cell>
        </row>
        <row r="151">
          <cell r="A151" t="str">
            <v xml:space="preserve"> - </v>
          </cell>
          <cell r="B151" t="str">
            <v>(Malaysia) Sarawak</v>
          </cell>
          <cell r="C151">
            <v>155938</v>
          </cell>
          <cell r="D151">
            <v>836</v>
          </cell>
          <cell r="E151">
            <v>0</v>
          </cell>
          <cell r="F151">
            <v>0</v>
          </cell>
          <cell r="G151">
            <v>134886</v>
          </cell>
        </row>
        <row r="152">
          <cell r="A152">
            <v>132</v>
          </cell>
          <cell r="B152" t="str">
            <v>Maldives</v>
          </cell>
          <cell r="C152">
            <v>916189</v>
          </cell>
          <cell r="D152">
            <v>384</v>
          </cell>
          <cell r="E152">
            <v>916189</v>
          </cell>
          <cell r="F152">
            <v>384</v>
          </cell>
          <cell r="G152">
            <v>19231</v>
          </cell>
        </row>
        <row r="153">
          <cell r="A153">
            <v>133</v>
          </cell>
          <cell r="B153" t="str">
            <v>Mali</v>
          </cell>
          <cell r="C153">
            <v>0</v>
          </cell>
          <cell r="D153">
            <v>0</v>
          </cell>
          <cell r="E153">
            <v>0</v>
          </cell>
          <cell r="F153">
            <v>0</v>
          </cell>
          <cell r="G153">
            <v>0</v>
          </cell>
        </row>
        <row r="154">
          <cell r="A154">
            <v>134</v>
          </cell>
          <cell r="B154" t="str">
            <v>Malta</v>
          </cell>
          <cell r="C154">
            <v>55556</v>
          </cell>
          <cell r="D154">
            <v>361</v>
          </cell>
          <cell r="E154">
            <v>55556</v>
          </cell>
          <cell r="F154">
            <v>361</v>
          </cell>
          <cell r="G154">
            <v>7529</v>
          </cell>
        </row>
        <row r="155">
          <cell r="A155">
            <v>127</v>
          </cell>
          <cell r="B155" t="str">
            <v>Marshall Islands</v>
          </cell>
          <cell r="C155">
            <v>1992232</v>
          </cell>
          <cell r="D155">
            <v>227</v>
          </cell>
          <cell r="E155">
            <v>1992232</v>
          </cell>
          <cell r="F155">
            <v>227</v>
          </cell>
          <cell r="G155">
            <v>13210</v>
          </cell>
        </row>
        <row r="156">
          <cell r="A156">
            <v>136</v>
          </cell>
          <cell r="B156" t="str">
            <v>Mauritania</v>
          </cell>
          <cell r="C156">
            <v>155422</v>
          </cell>
          <cell r="D156">
            <v>2549</v>
          </cell>
          <cell r="E156">
            <v>155422</v>
          </cell>
          <cell r="F156">
            <v>2549</v>
          </cell>
          <cell r="G156">
            <v>28341</v>
          </cell>
        </row>
        <row r="157">
          <cell r="A157">
            <v>137</v>
          </cell>
          <cell r="B157" t="str">
            <v>Mauritius</v>
          </cell>
          <cell r="C157">
            <v>1272787</v>
          </cell>
          <cell r="D157">
            <v>239</v>
          </cell>
          <cell r="E157">
            <v>1272787</v>
          </cell>
          <cell r="F157">
            <v>239</v>
          </cell>
          <cell r="G157">
            <v>39855</v>
          </cell>
        </row>
        <row r="158">
          <cell r="A158">
            <v>138</v>
          </cell>
          <cell r="B158" t="str">
            <v>Mexico</v>
          </cell>
          <cell r="C158">
            <v>3269386</v>
          </cell>
          <cell r="D158">
            <v>550</v>
          </cell>
          <cell r="E158">
            <v>3269386</v>
          </cell>
          <cell r="F158">
            <v>550</v>
          </cell>
          <cell r="G158">
            <v>402064</v>
          </cell>
        </row>
        <row r="159">
          <cell r="A159">
            <v>145</v>
          </cell>
          <cell r="B159" t="str">
            <v>Micronesia, Federated States of</v>
          </cell>
          <cell r="C159">
            <v>2992597</v>
          </cell>
          <cell r="D159">
            <v>242</v>
          </cell>
          <cell r="E159">
            <v>2992597</v>
          </cell>
          <cell r="F159">
            <v>242</v>
          </cell>
          <cell r="G159">
            <v>16099</v>
          </cell>
        </row>
        <row r="160">
          <cell r="A160">
            <v>146</v>
          </cell>
          <cell r="B160" t="str">
            <v>Moldova</v>
          </cell>
          <cell r="C160">
            <v>0</v>
          </cell>
          <cell r="D160">
            <v>0</v>
          </cell>
          <cell r="E160">
            <v>0</v>
          </cell>
          <cell r="F160">
            <v>0</v>
          </cell>
          <cell r="G160">
            <v>0</v>
          </cell>
        </row>
        <row r="161">
          <cell r="A161">
            <v>141</v>
          </cell>
          <cell r="B161" t="str">
            <v>Mongolia</v>
          </cell>
          <cell r="C161">
            <v>0</v>
          </cell>
          <cell r="D161">
            <v>0</v>
          </cell>
          <cell r="E161">
            <v>0</v>
          </cell>
          <cell r="F161">
            <v>0</v>
          </cell>
          <cell r="G161">
            <v>0</v>
          </cell>
        </row>
        <row r="162">
          <cell r="A162">
            <v>273</v>
          </cell>
          <cell r="B162" t="str">
            <v>Montenegro</v>
          </cell>
          <cell r="C162">
            <v>7415</v>
          </cell>
          <cell r="D162">
            <v>538</v>
          </cell>
          <cell r="E162">
            <v>7415</v>
          </cell>
          <cell r="F162">
            <v>538</v>
          </cell>
          <cell r="G162">
            <v>3620</v>
          </cell>
        </row>
        <row r="163">
          <cell r="A163">
            <v>143</v>
          </cell>
          <cell r="B163" t="str">
            <v>Morocco</v>
          </cell>
          <cell r="C163">
            <v>272059</v>
          </cell>
          <cell r="D163">
            <v>641</v>
          </cell>
          <cell r="E163">
            <v>272059</v>
          </cell>
          <cell r="F163">
            <v>641</v>
          </cell>
          <cell r="G163">
            <v>51919</v>
          </cell>
        </row>
        <row r="164">
          <cell r="A164">
            <v>205</v>
          </cell>
          <cell r="B164" t="str">
            <v>Western Sahara</v>
          </cell>
          <cell r="C164">
            <v>300653</v>
          </cell>
          <cell r="D164">
            <v>1385</v>
          </cell>
          <cell r="E164">
            <v>300653</v>
          </cell>
          <cell r="F164">
            <v>1385</v>
          </cell>
          <cell r="G164">
            <v>61411</v>
          </cell>
        </row>
        <row r="165">
          <cell r="A165">
            <v>144</v>
          </cell>
          <cell r="B165" t="str">
            <v>Mozambique</v>
          </cell>
          <cell r="C165">
            <v>571955</v>
          </cell>
          <cell r="D165">
            <v>647</v>
          </cell>
          <cell r="E165">
            <v>571955</v>
          </cell>
          <cell r="F165">
            <v>647</v>
          </cell>
          <cell r="G165">
            <v>79451</v>
          </cell>
        </row>
        <row r="166">
          <cell r="A166">
            <v>28</v>
          </cell>
          <cell r="B166" t="str">
            <v>Myanmar</v>
          </cell>
          <cell r="C166">
            <v>520262</v>
          </cell>
          <cell r="D166">
            <v>940</v>
          </cell>
          <cell r="E166">
            <v>520262</v>
          </cell>
          <cell r="F166">
            <v>940</v>
          </cell>
          <cell r="G166">
            <v>208705</v>
          </cell>
        </row>
        <row r="167">
          <cell r="A167">
            <v>147</v>
          </cell>
          <cell r="B167" t="str">
            <v>Namibia</v>
          </cell>
          <cell r="C167">
            <v>560152</v>
          </cell>
          <cell r="D167">
            <v>1581</v>
          </cell>
          <cell r="E167">
            <v>560152</v>
          </cell>
          <cell r="F167">
            <v>1581</v>
          </cell>
          <cell r="G167">
            <v>93695</v>
          </cell>
        </row>
        <row r="168">
          <cell r="A168">
            <v>148</v>
          </cell>
          <cell r="B168" t="str">
            <v>Nauru</v>
          </cell>
          <cell r="C168">
            <v>308502</v>
          </cell>
          <cell r="D168">
            <v>416</v>
          </cell>
          <cell r="E168">
            <v>308502</v>
          </cell>
          <cell r="F168">
            <v>416</v>
          </cell>
          <cell r="G168">
            <v>11</v>
          </cell>
        </row>
        <row r="169">
          <cell r="A169">
            <v>149</v>
          </cell>
          <cell r="B169" t="str">
            <v>Nepal</v>
          </cell>
          <cell r="C169">
            <v>0</v>
          </cell>
          <cell r="D169">
            <v>0</v>
          </cell>
          <cell r="E169">
            <v>0</v>
          </cell>
          <cell r="F169">
            <v>0</v>
          </cell>
          <cell r="G169">
            <v>0</v>
          </cell>
        </row>
        <row r="170">
          <cell r="A170">
            <v>150</v>
          </cell>
          <cell r="B170" t="str">
            <v>Netherlands</v>
          </cell>
          <cell r="C170">
            <v>63912</v>
          </cell>
          <cell r="D170">
            <v>1551</v>
          </cell>
          <cell r="E170">
            <v>63912</v>
          </cell>
          <cell r="F170">
            <v>1551</v>
          </cell>
          <cell r="G170">
            <v>62501</v>
          </cell>
        </row>
        <row r="171">
          <cell r="A171">
            <v>151</v>
          </cell>
          <cell r="B171" t="str">
            <v>Netherlands Antilles</v>
          </cell>
          <cell r="C171">
            <v>80952</v>
          </cell>
          <cell r="D171">
            <v>797</v>
          </cell>
          <cell r="E171">
            <v>80952</v>
          </cell>
          <cell r="F171">
            <v>797</v>
          </cell>
          <cell r="G171">
            <v>4157</v>
          </cell>
        </row>
        <row r="172">
          <cell r="A172">
            <v>22</v>
          </cell>
          <cell r="B172" t="str">
            <v>Aruba</v>
          </cell>
          <cell r="C172">
            <v>68783</v>
          </cell>
          <cell r="D172">
            <v>439</v>
          </cell>
          <cell r="E172">
            <v>68783</v>
          </cell>
          <cell r="F172">
            <v>439</v>
          </cell>
          <cell r="G172">
            <v>1833</v>
          </cell>
        </row>
        <row r="173">
          <cell r="A173">
            <v>156</v>
          </cell>
          <cell r="B173" t="str">
            <v>New Zealand</v>
          </cell>
          <cell r="C173">
            <v>3423231</v>
          </cell>
          <cell r="D173">
            <v>180</v>
          </cell>
          <cell r="E173">
            <v>4101633</v>
          </cell>
          <cell r="F173">
            <v>196.37440453594945</v>
          </cell>
          <cell r="G173">
            <v>259263</v>
          </cell>
        </row>
        <row r="174">
          <cell r="A174" t="str">
            <v xml:space="preserve"> - </v>
          </cell>
          <cell r="B174" t="str">
            <v xml:space="preserve">(New Zealand) Kermadec Islands </v>
          </cell>
          <cell r="C174">
            <v>678402</v>
          </cell>
          <cell r="D174">
            <v>279</v>
          </cell>
          <cell r="E174">
            <v>0</v>
          </cell>
          <cell r="F174">
            <v>0</v>
          </cell>
          <cell r="G174">
            <v>290</v>
          </cell>
        </row>
        <row r="175">
          <cell r="A175">
            <v>47</v>
          </cell>
          <cell r="B175" t="str">
            <v>Cook Islands</v>
          </cell>
          <cell r="C175">
            <v>1960135</v>
          </cell>
          <cell r="D175">
            <v>198</v>
          </cell>
          <cell r="E175">
            <v>1960135</v>
          </cell>
          <cell r="F175">
            <v>198</v>
          </cell>
          <cell r="G175">
            <v>200</v>
          </cell>
        </row>
        <row r="176">
          <cell r="A176">
            <v>160</v>
          </cell>
          <cell r="B176" t="str">
            <v>Niue</v>
          </cell>
          <cell r="C176">
            <v>316629</v>
          </cell>
          <cell r="D176">
            <v>160</v>
          </cell>
          <cell r="E176">
            <v>316629</v>
          </cell>
          <cell r="F176">
            <v>160</v>
          </cell>
          <cell r="G176">
            <v>78</v>
          </cell>
        </row>
        <row r="177">
          <cell r="A177">
            <v>218</v>
          </cell>
          <cell r="B177" t="str">
            <v>Tokelau</v>
          </cell>
          <cell r="C177">
            <v>319031</v>
          </cell>
          <cell r="D177">
            <v>224</v>
          </cell>
          <cell r="E177">
            <v>319031</v>
          </cell>
          <cell r="F177">
            <v>224</v>
          </cell>
          <cell r="G177">
            <v>120</v>
          </cell>
        </row>
        <row r="178">
          <cell r="A178">
            <v>157</v>
          </cell>
          <cell r="B178" t="str">
            <v>Nicaragua</v>
          </cell>
          <cell r="C178">
            <v>127488</v>
          </cell>
          <cell r="D178">
            <v>516</v>
          </cell>
          <cell r="E178">
            <v>127488</v>
          </cell>
          <cell r="F178">
            <v>516</v>
          </cell>
          <cell r="G178">
            <v>68556.5</v>
          </cell>
        </row>
        <row r="179">
          <cell r="A179">
            <v>158</v>
          </cell>
          <cell r="B179" t="str">
            <v>Niger</v>
          </cell>
          <cell r="C179">
            <v>0</v>
          </cell>
          <cell r="D179">
            <v>0</v>
          </cell>
          <cell r="E179">
            <v>0</v>
          </cell>
          <cell r="F179">
            <v>0</v>
          </cell>
          <cell r="G179">
            <v>0</v>
          </cell>
        </row>
        <row r="180">
          <cell r="A180">
            <v>159</v>
          </cell>
          <cell r="B180" t="str">
            <v>Nigeria</v>
          </cell>
          <cell r="C180">
            <v>216789</v>
          </cell>
          <cell r="D180">
            <v>927</v>
          </cell>
          <cell r="E180">
            <v>216789</v>
          </cell>
          <cell r="F180">
            <v>927</v>
          </cell>
          <cell r="G180">
            <v>39644</v>
          </cell>
        </row>
        <row r="181">
          <cell r="A181">
            <v>162</v>
          </cell>
          <cell r="B181" t="str">
            <v>Norway</v>
          </cell>
          <cell r="C181">
            <v>1395753</v>
          </cell>
          <cell r="D181">
            <v>503</v>
          </cell>
          <cell r="E181">
            <v>2555602</v>
          </cell>
          <cell r="F181">
            <v>456.70702519406387</v>
          </cell>
          <cell r="G181">
            <v>445640</v>
          </cell>
        </row>
        <row r="182">
          <cell r="A182" t="str">
            <v xml:space="preserve"> - </v>
          </cell>
          <cell r="B182" t="str">
            <v xml:space="preserve">(Norway) Bouvet Island </v>
          </cell>
          <cell r="C182">
            <v>441163</v>
          </cell>
          <cell r="D182">
            <v>271</v>
          </cell>
          <cell r="E182">
            <v>0</v>
          </cell>
          <cell r="F182">
            <v>0</v>
          </cell>
          <cell r="G182">
            <v>140</v>
          </cell>
        </row>
        <row r="183">
          <cell r="A183" t="str">
            <v xml:space="preserve"> - </v>
          </cell>
          <cell r="B183" t="str">
            <v xml:space="preserve">(Norway) Jan Mayen Island </v>
          </cell>
          <cell r="C183">
            <v>292567</v>
          </cell>
          <cell r="D183">
            <v>581</v>
          </cell>
          <cell r="E183">
            <v>0</v>
          </cell>
          <cell r="F183">
            <v>0</v>
          </cell>
          <cell r="G183">
            <v>1452</v>
          </cell>
        </row>
        <row r="184">
          <cell r="A184" t="str">
            <v xml:space="preserve"> - </v>
          </cell>
          <cell r="B184" t="str">
            <v>(Norway) Svalbard Island</v>
          </cell>
          <cell r="C184">
            <v>426119</v>
          </cell>
          <cell r="D184">
            <v>412</v>
          </cell>
          <cell r="E184">
            <v>0</v>
          </cell>
          <cell r="F184">
            <v>0</v>
          </cell>
          <cell r="G184">
            <v>217871</v>
          </cell>
        </row>
        <row r="185">
          <cell r="A185">
            <v>299</v>
          </cell>
          <cell r="B185" t="str">
            <v>Occupied Palestinian Territory</v>
          </cell>
          <cell r="C185">
            <v>2584</v>
          </cell>
          <cell r="D185">
            <v>435</v>
          </cell>
          <cell r="E185">
            <v>2584</v>
          </cell>
          <cell r="F185">
            <v>435</v>
          </cell>
          <cell r="G185">
            <v>927</v>
          </cell>
        </row>
        <row r="186">
          <cell r="A186">
            <v>221</v>
          </cell>
          <cell r="B186" t="str">
            <v>Oman</v>
          </cell>
          <cell r="C186">
            <v>535912</v>
          </cell>
          <cell r="D186">
            <v>1362</v>
          </cell>
          <cell r="E186">
            <v>535912</v>
          </cell>
          <cell r="F186">
            <v>1362</v>
          </cell>
          <cell r="G186">
            <v>54206</v>
          </cell>
        </row>
        <row r="187">
          <cell r="A187">
            <v>164</v>
          </cell>
          <cell r="B187" t="str">
            <v>Pacific Islands Trust</v>
          </cell>
          <cell r="C187">
            <v>0</v>
          </cell>
          <cell r="D187">
            <v>0</v>
          </cell>
          <cell r="E187">
            <v>0</v>
          </cell>
          <cell r="F187">
            <v>0</v>
          </cell>
          <cell r="G187">
            <v>0</v>
          </cell>
        </row>
        <row r="188">
          <cell r="A188">
            <v>165</v>
          </cell>
          <cell r="B188" t="str">
            <v>Pakistan</v>
          </cell>
          <cell r="C188">
            <v>221435</v>
          </cell>
          <cell r="D188">
            <v>1601</v>
          </cell>
          <cell r="E188">
            <v>221435</v>
          </cell>
          <cell r="F188">
            <v>1601</v>
          </cell>
          <cell r="G188">
            <v>47343</v>
          </cell>
        </row>
        <row r="189">
          <cell r="A189">
            <v>180</v>
          </cell>
          <cell r="B189" t="str">
            <v>Palau</v>
          </cell>
          <cell r="C189">
            <v>604289</v>
          </cell>
          <cell r="D189">
            <v>256</v>
          </cell>
          <cell r="E189">
            <v>604289</v>
          </cell>
          <cell r="F189">
            <v>256</v>
          </cell>
          <cell r="G189">
            <v>1884</v>
          </cell>
        </row>
        <row r="190">
          <cell r="A190">
            <v>166</v>
          </cell>
          <cell r="B190" t="str">
            <v>Panama</v>
          </cell>
          <cell r="C190">
            <v>331465</v>
          </cell>
          <cell r="D190">
            <v>638</v>
          </cell>
          <cell r="E190">
            <v>331465</v>
          </cell>
          <cell r="F190">
            <v>638</v>
          </cell>
          <cell r="G190">
            <v>48976</v>
          </cell>
        </row>
        <row r="191">
          <cell r="A191">
            <v>168</v>
          </cell>
          <cell r="B191" t="str">
            <v>Papua New Guinea</v>
          </cell>
          <cell r="C191">
            <v>2396214</v>
          </cell>
          <cell r="D191">
            <v>376</v>
          </cell>
          <cell r="E191">
            <v>2396214</v>
          </cell>
          <cell r="F191">
            <v>376</v>
          </cell>
          <cell r="G191">
            <v>177864</v>
          </cell>
        </row>
        <row r="192">
          <cell r="A192">
            <v>169</v>
          </cell>
          <cell r="B192" t="str">
            <v>Paraguay</v>
          </cell>
          <cell r="C192">
            <v>0</v>
          </cell>
          <cell r="D192">
            <v>0</v>
          </cell>
          <cell r="E192">
            <v>0</v>
          </cell>
          <cell r="F192">
            <v>0</v>
          </cell>
          <cell r="G192">
            <v>0</v>
          </cell>
        </row>
        <row r="193">
          <cell r="A193">
            <v>170</v>
          </cell>
          <cell r="B193" t="str">
            <v>Peru</v>
          </cell>
          <cell r="C193">
            <v>906454</v>
          </cell>
          <cell r="D193">
            <v>1029</v>
          </cell>
          <cell r="E193">
            <v>906454</v>
          </cell>
          <cell r="F193">
            <v>1029</v>
          </cell>
          <cell r="G193">
            <v>79198</v>
          </cell>
        </row>
        <row r="194">
          <cell r="A194">
            <v>171</v>
          </cell>
          <cell r="B194" t="str">
            <v>Philippines</v>
          </cell>
          <cell r="C194">
            <v>2265684</v>
          </cell>
          <cell r="D194">
            <v>355</v>
          </cell>
          <cell r="E194">
            <v>2265684</v>
          </cell>
          <cell r="F194">
            <v>355</v>
          </cell>
          <cell r="G194">
            <v>251653</v>
          </cell>
        </row>
        <row r="195">
          <cell r="A195">
            <v>173</v>
          </cell>
          <cell r="B195" t="str">
            <v>Poland</v>
          </cell>
          <cell r="C195">
            <v>31600</v>
          </cell>
          <cell r="D195">
            <v>1744</v>
          </cell>
          <cell r="E195">
            <v>29797</v>
          </cell>
          <cell r="F195">
            <v>1744</v>
          </cell>
          <cell r="G195">
            <v>31160</v>
          </cell>
        </row>
        <row r="196">
          <cell r="A196">
            <v>174</v>
          </cell>
          <cell r="B196" t="str">
            <v>Portugal</v>
          </cell>
          <cell r="C196">
            <v>322197</v>
          </cell>
          <cell r="D196">
            <v>557</v>
          </cell>
          <cell r="E196">
            <v>1832848</v>
          </cell>
          <cell r="F196">
            <v>400.01517256204551</v>
          </cell>
          <cell r="G196">
            <v>25553</v>
          </cell>
        </row>
        <row r="197">
          <cell r="A197" t="str">
            <v xml:space="preserve"> - </v>
          </cell>
          <cell r="B197" t="str">
            <v xml:space="preserve">(Portugal) Azores Islands </v>
          </cell>
          <cell r="C197">
            <v>1056156</v>
          </cell>
          <cell r="D197">
            <v>390</v>
          </cell>
          <cell r="E197">
            <v>0</v>
          </cell>
          <cell r="F197">
            <v>0</v>
          </cell>
          <cell r="G197">
            <v>1955</v>
          </cell>
        </row>
        <row r="198">
          <cell r="A198" t="str">
            <v xml:space="preserve"> - </v>
          </cell>
          <cell r="B198" t="str">
            <v xml:space="preserve">(Portugal) Madeira Islands </v>
          </cell>
          <cell r="C198">
            <v>454495</v>
          </cell>
          <cell r="D198">
            <v>312</v>
          </cell>
          <cell r="E198">
            <v>0</v>
          </cell>
          <cell r="F198">
            <v>0</v>
          </cell>
          <cell r="G198">
            <v>333</v>
          </cell>
        </row>
        <row r="199">
          <cell r="A199">
            <v>179</v>
          </cell>
          <cell r="B199" t="str">
            <v>Qatar</v>
          </cell>
          <cell r="C199">
            <v>31870</v>
          </cell>
          <cell r="D199">
            <v>1101</v>
          </cell>
          <cell r="E199">
            <v>31870</v>
          </cell>
          <cell r="F199">
            <v>1101</v>
          </cell>
          <cell r="G199">
            <v>30176</v>
          </cell>
        </row>
        <row r="200">
          <cell r="A200">
            <v>183</v>
          </cell>
          <cell r="B200" t="str">
            <v>Romania</v>
          </cell>
          <cell r="C200">
            <v>20598</v>
          </cell>
          <cell r="D200">
            <v>1369</v>
          </cell>
          <cell r="E200">
            <v>20598</v>
          </cell>
          <cell r="F200">
            <v>1369</v>
          </cell>
          <cell r="G200">
            <v>16852</v>
          </cell>
        </row>
        <row r="201">
          <cell r="A201">
            <v>185</v>
          </cell>
          <cell r="B201" t="str">
            <v>Russian Federation</v>
          </cell>
          <cell r="C201">
            <v>8095881</v>
          </cell>
          <cell r="D201">
            <v>484</v>
          </cell>
          <cell r="E201">
            <v>8095881</v>
          </cell>
          <cell r="F201">
            <v>483.86578409440557</v>
          </cell>
          <cell r="G201">
            <v>4099812</v>
          </cell>
        </row>
        <row r="202">
          <cell r="A202" t="str">
            <v xml:space="preserve"> - </v>
          </cell>
          <cell r="B202" t="str">
            <v>(Russian Federation) Asia</v>
          </cell>
          <cell r="C202">
            <v>6763348</v>
          </cell>
          <cell r="D202">
            <v>504.43762408795175</v>
          </cell>
          <cell r="E202">
            <v>0</v>
          </cell>
          <cell r="F202">
            <v>0</v>
          </cell>
          <cell r="G202">
            <v>3453696</v>
          </cell>
        </row>
        <row r="203">
          <cell r="A203" t="str">
            <v xml:space="preserve"> - </v>
          </cell>
          <cell r="B203" t="str">
            <v>(Russian Federation) Baltic Sea</v>
          </cell>
          <cell r="C203">
            <v>24393</v>
          </cell>
          <cell r="D203">
            <v>2387.9281761160987</v>
          </cell>
          <cell r="E203">
            <v>0</v>
          </cell>
          <cell r="F203">
            <v>0</v>
          </cell>
          <cell r="G203">
            <v>21325</v>
          </cell>
        </row>
        <row r="204">
          <cell r="A204" t="str">
            <v xml:space="preserve"> - </v>
          </cell>
          <cell r="B204" t="str">
            <v>(Russian Federation) Barents Sea</v>
          </cell>
          <cell r="C204">
            <v>1308140</v>
          </cell>
          <cell r="D204">
            <v>342</v>
          </cell>
          <cell r="E204">
            <v>0</v>
          </cell>
          <cell r="F204">
            <v>0</v>
          </cell>
          <cell r="G204">
            <v>624791</v>
          </cell>
        </row>
        <row r="205">
          <cell r="A205">
            <v>184</v>
          </cell>
          <cell r="B205" t="str">
            <v>Rwanda</v>
          </cell>
          <cell r="C205">
            <v>0</v>
          </cell>
          <cell r="D205">
            <v>0</v>
          </cell>
          <cell r="E205">
            <v>0</v>
          </cell>
          <cell r="F205">
            <v>0</v>
          </cell>
          <cell r="G205">
            <v>0</v>
          </cell>
        </row>
        <row r="206">
          <cell r="A206">
            <v>188</v>
          </cell>
          <cell r="B206" t="str">
            <v>Saint Kitts and Nevis</v>
          </cell>
          <cell r="C206">
            <v>10201</v>
          </cell>
          <cell r="D206">
            <v>358</v>
          </cell>
          <cell r="E206">
            <v>10201</v>
          </cell>
          <cell r="F206">
            <v>358</v>
          </cell>
          <cell r="G206">
            <v>788</v>
          </cell>
        </row>
        <row r="207">
          <cell r="A207">
            <v>189</v>
          </cell>
          <cell r="B207" t="str">
            <v>Saint Lucia</v>
          </cell>
          <cell r="C207">
            <v>15484</v>
          </cell>
          <cell r="D207">
            <v>430</v>
          </cell>
          <cell r="E207">
            <v>15484</v>
          </cell>
          <cell r="F207">
            <v>430</v>
          </cell>
          <cell r="G207">
            <v>811</v>
          </cell>
        </row>
        <row r="208">
          <cell r="A208">
            <v>191</v>
          </cell>
          <cell r="B208" t="str">
            <v>Saint Vincent and Grenadines</v>
          </cell>
          <cell r="C208">
            <v>36314</v>
          </cell>
          <cell r="D208">
            <v>553</v>
          </cell>
          <cell r="E208">
            <v>36314</v>
          </cell>
          <cell r="F208">
            <v>553</v>
          </cell>
          <cell r="G208">
            <v>2082</v>
          </cell>
        </row>
        <row r="209">
          <cell r="A209">
            <v>244</v>
          </cell>
          <cell r="B209" t="str">
            <v>Samoa</v>
          </cell>
          <cell r="C209">
            <v>131812</v>
          </cell>
          <cell r="D209">
            <v>195</v>
          </cell>
          <cell r="E209">
            <v>131812</v>
          </cell>
          <cell r="F209">
            <v>195</v>
          </cell>
          <cell r="G209">
            <v>731</v>
          </cell>
        </row>
        <row r="210">
          <cell r="A210">
            <v>192</v>
          </cell>
          <cell r="B210" t="str">
            <v>San Marino</v>
          </cell>
          <cell r="C210">
            <v>0</v>
          </cell>
          <cell r="D210">
            <v>0</v>
          </cell>
          <cell r="E210">
            <v>0</v>
          </cell>
          <cell r="F210">
            <v>0</v>
          </cell>
          <cell r="G210">
            <v>0</v>
          </cell>
        </row>
        <row r="211">
          <cell r="A211">
            <v>193</v>
          </cell>
          <cell r="B211" t="str">
            <v>Sao Tome and Principe</v>
          </cell>
          <cell r="C211">
            <v>165364</v>
          </cell>
          <cell r="D211">
            <v>716</v>
          </cell>
          <cell r="E211">
            <v>165364</v>
          </cell>
          <cell r="F211">
            <v>716</v>
          </cell>
          <cell r="G211">
            <v>1441</v>
          </cell>
        </row>
        <row r="212">
          <cell r="A212">
            <v>194</v>
          </cell>
          <cell r="B212" t="str">
            <v>Saudi Arabia</v>
          </cell>
          <cell r="C212">
            <v>0</v>
          </cell>
          <cell r="D212">
            <v>0</v>
          </cell>
          <cell r="E212">
            <v>219905</v>
          </cell>
          <cell r="F212">
            <v>785.70936995520788</v>
          </cell>
          <cell r="G212">
            <v>88946</v>
          </cell>
        </row>
        <row r="213">
          <cell r="A213" t="str">
            <v xml:space="preserve"> - </v>
          </cell>
          <cell r="B213" t="str">
            <v>(Saudi Arabia) Persian Gulf</v>
          </cell>
          <cell r="C213">
            <v>34023</v>
          </cell>
          <cell r="D213">
            <v>1101</v>
          </cell>
          <cell r="E213">
            <v>0</v>
          </cell>
          <cell r="F213">
            <v>0</v>
          </cell>
          <cell r="G213">
            <v>30395</v>
          </cell>
        </row>
        <row r="214">
          <cell r="A214" t="str">
            <v xml:space="preserve"> - </v>
          </cell>
          <cell r="B214" t="str">
            <v>(Saudi Arabia) Red Sea</v>
          </cell>
          <cell r="C214">
            <v>185882</v>
          </cell>
          <cell r="D214">
            <v>728</v>
          </cell>
          <cell r="E214">
            <v>0</v>
          </cell>
          <cell r="F214">
            <v>0</v>
          </cell>
          <cell r="G214">
            <v>58551</v>
          </cell>
        </row>
        <row r="215">
          <cell r="A215">
            <v>195</v>
          </cell>
          <cell r="B215" t="str">
            <v>Senegal</v>
          </cell>
          <cell r="C215">
            <v>157550</v>
          </cell>
          <cell r="D215">
            <v>1396</v>
          </cell>
          <cell r="E215">
            <v>157550</v>
          </cell>
          <cell r="F215">
            <v>1396</v>
          </cell>
          <cell r="G215">
            <v>21835</v>
          </cell>
        </row>
        <row r="216">
          <cell r="A216">
            <v>196</v>
          </cell>
          <cell r="B216" t="str">
            <v>Seychelles</v>
          </cell>
          <cell r="C216">
            <v>1332031</v>
          </cell>
          <cell r="D216">
            <v>354</v>
          </cell>
          <cell r="E216">
            <v>1332031</v>
          </cell>
          <cell r="F216">
            <v>354</v>
          </cell>
          <cell r="G216">
            <v>48787</v>
          </cell>
        </row>
        <row r="217">
          <cell r="A217">
            <v>197</v>
          </cell>
          <cell r="B217" t="str">
            <v>Sierra Leone</v>
          </cell>
          <cell r="C217">
            <v>159744</v>
          </cell>
          <cell r="D217">
            <v>686</v>
          </cell>
          <cell r="E217">
            <v>159744</v>
          </cell>
          <cell r="F217">
            <v>686</v>
          </cell>
          <cell r="G217">
            <v>26934</v>
          </cell>
        </row>
        <row r="218">
          <cell r="A218">
            <v>200</v>
          </cell>
          <cell r="B218" t="str">
            <v>Singapore</v>
          </cell>
          <cell r="C218">
            <v>823</v>
          </cell>
          <cell r="D218">
            <v>1785</v>
          </cell>
          <cell r="E218">
            <v>823</v>
          </cell>
          <cell r="F218">
            <v>1785</v>
          </cell>
          <cell r="G218">
            <v>552</v>
          </cell>
        </row>
        <row r="219">
          <cell r="A219">
            <v>199</v>
          </cell>
          <cell r="B219" t="str">
            <v>Slovakia</v>
          </cell>
          <cell r="C219">
            <v>0</v>
          </cell>
          <cell r="D219">
            <v>0</v>
          </cell>
          <cell r="E219">
            <v>0</v>
          </cell>
          <cell r="F219">
            <v>0</v>
          </cell>
          <cell r="G219">
            <v>0</v>
          </cell>
        </row>
        <row r="220">
          <cell r="A220">
            <v>198</v>
          </cell>
          <cell r="B220" t="str">
            <v>Slovenia</v>
          </cell>
          <cell r="C220">
            <v>186</v>
          </cell>
          <cell r="D220">
            <v>510</v>
          </cell>
          <cell r="E220">
            <v>186</v>
          </cell>
          <cell r="F220">
            <v>510</v>
          </cell>
          <cell r="G220">
            <v>158</v>
          </cell>
        </row>
        <row r="221">
          <cell r="A221">
            <v>25</v>
          </cell>
          <cell r="B221" t="str">
            <v>Solomon Islands</v>
          </cell>
          <cell r="C221">
            <v>1597492</v>
          </cell>
          <cell r="D221">
            <v>263</v>
          </cell>
          <cell r="E221">
            <v>1597492</v>
          </cell>
          <cell r="F221">
            <v>263</v>
          </cell>
          <cell r="G221">
            <v>32759</v>
          </cell>
        </row>
        <row r="222">
          <cell r="A222">
            <v>201</v>
          </cell>
          <cell r="B222" t="str">
            <v>Somalia</v>
          </cell>
          <cell r="C222">
            <v>830389</v>
          </cell>
          <cell r="D222">
            <v>882</v>
          </cell>
          <cell r="E222">
            <v>830389</v>
          </cell>
          <cell r="F222">
            <v>882</v>
          </cell>
          <cell r="G222">
            <v>47511</v>
          </cell>
        </row>
        <row r="223">
          <cell r="A223">
            <v>202</v>
          </cell>
          <cell r="B223" t="str">
            <v>South Africa</v>
          </cell>
          <cell r="C223">
            <v>1066655</v>
          </cell>
          <cell r="D223">
            <v>919</v>
          </cell>
          <cell r="E223">
            <v>1540035</v>
          </cell>
          <cell r="F223">
            <v>748.40264344641514</v>
          </cell>
          <cell r="G223">
            <v>160096</v>
          </cell>
        </row>
        <row r="224">
          <cell r="A224" t="str">
            <v xml:space="preserve"> - </v>
          </cell>
          <cell r="B224" t="str">
            <v>(South Africa) Prince Edward Island</v>
          </cell>
          <cell r="C224">
            <v>473380</v>
          </cell>
          <cell r="D224">
            <v>364</v>
          </cell>
          <cell r="E224">
            <v>0</v>
          </cell>
          <cell r="F224">
            <v>0</v>
          </cell>
          <cell r="G224">
            <v>555</v>
          </cell>
        </row>
        <row r="225">
          <cell r="A225">
            <v>277</v>
          </cell>
          <cell r="B225" t="str">
            <v>South Sudan</v>
          </cell>
          <cell r="C225" t="str">
            <v>-</v>
          </cell>
          <cell r="D225" t="str">
            <v>-</v>
          </cell>
          <cell r="E225" t="str">
            <v>-</v>
          </cell>
          <cell r="F225" t="str">
            <v>-</v>
          </cell>
          <cell r="G225">
            <v>0</v>
          </cell>
        </row>
        <row r="226">
          <cell r="A226">
            <v>203</v>
          </cell>
          <cell r="B226" t="str">
            <v>Spain</v>
          </cell>
          <cell r="C226">
            <v>551874</v>
          </cell>
          <cell r="D226">
            <v>592</v>
          </cell>
          <cell r="E226">
            <v>1007271</v>
          </cell>
          <cell r="F226">
            <v>499.31750938923091</v>
          </cell>
          <cell r="G226">
            <v>72471</v>
          </cell>
        </row>
        <row r="227">
          <cell r="A227" t="str">
            <v xml:space="preserve"> - </v>
          </cell>
          <cell r="B227" t="str">
            <v>(Spain) Canary Islands</v>
          </cell>
          <cell r="C227">
            <v>455397</v>
          </cell>
          <cell r="D227">
            <v>387</v>
          </cell>
          <cell r="E227">
            <v>0</v>
          </cell>
          <cell r="F227">
            <v>0</v>
          </cell>
          <cell r="G227">
            <v>4492</v>
          </cell>
        </row>
        <row r="228">
          <cell r="A228">
            <v>38</v>
          </cell>
          <cell r="B228" t="str">
            <v>Sri Lanka</v>
          </cell>
          <cell r="C228">
            <v>530684</v>
          </cell>
          <cell r="D228">
            <v>607</v>
          </cell>
          <cell r="E228">
            <v>530684</v>
          </cell>
          <cell r="F228">
            <v>607</v>
          </cell>
          <cell r="G228">
            <v>29885</v>
          </cell>
        </row>
        <row r="229">
          <cell r="A229">
            <v>276</v>
          </cell>
          <cell r="B229" t="str">
            <v>Sudan</v>
          </cell>
          <cell r="C229">
            <v>88067</v>
          </cell>
          <cell r="D229">
            <v>743</v>
          </cell>
          <cell r="E229">
            <v>88067</v>
          </cell>
          <cell r="F229">
            <v>743</v>
          </cell>
          <cell r="G229">
            <v>13047</v>
          </cell>
        </row>
        <row r="230">
          <cell r="A230">
            <v>207</v>
          </cell>
          <cell r="B230" t="str">
            <v>Suriname</v>
          </cell>
          <cell r="C230">
            <v>128318</v>
          </cell>
          <cell r="D230">
            <v>911</v>
          </cell>
          <cell r="E230">
            <v>128318</v>
          </cell>
          <cell r="F230">
            <v>911</v>
          </cell>
          <cell r="G230">
            <v>55700</v>
          </cell>
        </row>
        <row r="231">
          <cell r="A231">
            <v>209</v>
          </cell>
          <cell r="B231" t="str">
            <v>Eswatini</v>
          </cell>
          <cell r="C231">
            <v>0</v>
          </cell>
          <cell r="D231">
            <v>0</v>
          </cell>
          <cell r="E231">
            <v>0</v>
          </cell>
          <cell r="F231">
            <v>0</v>
          </cell>
          <cell r="G231">
            <v>0</v>
          </cell>
        </row>
        <row r="232">
          <cell r="A232">
            <v>210</v>
          </cell>
          <cell r="B232" t="str">
            <v>Sweden</v>
          </cell>
          <cell r="C232">
            <v>170086</v>
          </cell>
          <cell r="D232">
            <v>1799</v>
          </cell>
          <cell r="E232">
            <v>170086</v>
          </cell>
          <cell r="F232">
            <v>1799</v>
          </cell>
          <cell r="G232">
            <v>149848</v>
          </cell>
        </row>
        <row r="233">
          <cell r="A233">
            <v>211</v>
          </cell>
          <cell r="B233" t="str">
            <v>Switzerland</v>
          </cell>
          <cell r="C233">
            <v>0</v>
          </cell>
          <cell r="D233">
            <v>0</v>
          </cell>
          <cell r="E233">
            <v>0</v>
          </cell>
          <cell r="F233">
            <v>0</v>
          </cell>
          <cell r="G233">
            <v>0</v>
          </cell>
        </row>
        <row r="234">
          <cell r="A234">
            <v>212</v>
          </cell>
          <cell r="B234" t="str">
            <v>Syrian Arab Republic</v>
          </cell>
          <cell r="C234">
            <v>10222</v>
          </cell>
          <cell r="D234">
            <v>366</v>
          </cell>
          <cell r="E234">
            <v>10222</v>
          </cell>
          <cell r="F234">
            <v>366</v>
          </cell>
          <cell r="G234">
            <v>969</v>
          </cell>
        </row>
        <row r="235">
          <cell r="A235">
            <v>208</v>
          </cell>
          <cell r="B235" t="str">
            <v>Tajikistan</v>
          </cell>
          <cell r="C235">
            <v>0</v>
          </cell>
          <cell r="D235">
            <v>0</v>
          </cell>
          <cell r="E235">
            <v>0</v>
          </cell>
          <cell r="F235">
            <v>0</v>
          </cell>
          <cell r="G235">
            <v>0</v>
          </cell>
        </row>
        <row r="236">
          <cell r="A236">
            <v>215</v>
          </cell>
          <cell r="B236" t="str">
            <v>Tanzania, United Republic of</v>
          </cell>
          <cell r="C236">
            <v>241541</v>
          </cell>
          <cell r="D236">
            <v>547</v>
          </cell>
          <cell r="E236">
            <v>241541</v>
          </cell>
          <cell r="F236">
            <v>547</v>
          </cell>
          <cell r="G236">
            <v>16929</v>
          </cell>
        </row>
        <row r="237">
          <cell r="A237">
            <v>216</v>
          </cell>
          <cell r="B237" t="str">
            <v>Thailand</v>
          </cell>
          <cell r="C237">
            <v>306365</v>
          </cell>
          <cell r="D237">
            <v>769</v>
          </cell>
          <cell r="E237">
            <v>306365</v>
          </cell>
          <cell r="F237">
            <v>769</v>
          </cell>
          <cell r="G237">
            <v>232634</v>
          </cell>
        </row>
        <row r="238">
          <cell r="A238">
            <v>176</v>
          </cell>
          <cell r="B238" t="str">
            <v>Timor-Leste</v>
          </cell>
          <cell r="C238">
            <v>77256</v>
          </cell>
          <cell r="D238">
            <v>606</v>
          </cell>
          <cell r="E238">
            <v>77256</v>
          </cell>
          <cell r="F238">
            <v>606</v>
          </cell>
          <cell r="G238">
            <v>24003</v>
          </cell>
        </row>
        <row r="239">
          <cell r="A239">
            <v>217</v>
          </cell>
          <cell r="B239" t="str">
            <v>Togo</v>
          </cell>
          <cell r="C239">
            <v>15375</v>
          </cell>
          <cell r="D239">
            <v>729</v>
          </cell>
          <cell r="E239">
            <v>15375</v>
          </cell>
          <cell r="F239">
            <v>729</v>
          </cell>
          <cell r="G239">
            <v>1048</v>
          </cell>
        </row>
        <row r="240">
          <cell r="A240">
            <v>219</v>
          </cell>
          <cell r="B240" t="str">
            <v>Tonga</v>
          </cell>
          <cell r="C240">
            <v>664853</v>
          </cell>
          <cell r="D240">
            <v>217</v>
          </cell>
          <cell r="E240">
            <v>664853</v>
          </cell>
          <cell r="F240">
            <v>217</v>
          </cell>
          <cell r="G240">
            <v>3431</v>
          </cell>
        </row>
        <row r="241">
          <cell r="A241">
            <v>220</v>
          </cell>
          <cell r="B241" t="str">
            <v>Trinidad and Tobago</v>
          </cell>
          <cell r="C241">
            <v>77502</v>
          </cell>
          <cell r="D241">
            <v>1195</v>
          </cell>
          <cell r="E241">
            <v>77502</v>
          </cell>
          <cell r="F241">
            <v>1195</v>
          </cell>
          <cell r="G241">
            <v>21136</v>
          </cell>
        </row>
        <row r="242">
          <cell r="A242">
            <v>222</v>
          </cell>
          <cell r="B242" t="str">
            <v>Tunisia</v>
          </cell>
          <cell r="C242">
            <v>102362</v>
          </cell>
          <cell r="D242">
            <v>472</v>
          </cell>
          <cell r="E242">
            <v>102362</v>
          </cell>
          <cell r="F242">
            <v>472</v>
          </cell>
          <cell r="G242">
            <v>66322</v>
          </cell>
        </row>
        <row r="243">
          <cell r="A243">
            <v>223</v>
          </cell>
          <cell r="B243" t="str">
            <v>Turkey</v>
          </cell>
          <cell r="C243">
            <v>0</v>
          </cell>
          <cell r="D243">
            <v>0</v>
          </cell>
          <cell r="E243">
            <v>255787</v>
          </cell>
          <cell r="F243">
            <v>811.8011040435988</v>
          </cell>
          <cell r="G243">
            <v>46698</v>
          </cell>
        </row>
        <row r="244">
          <cell r="A244" t="str">
            <v xml:space="preserve"> - </v>
          </cell>
          <cell r="B244" t="str">
            <v>(Turkey) Black Sea</v>
          </cell>
          <cell r="C244">
            <v>172199</v>
          </cell>
          <cell r="D244">
            <v>935</v>
          </cell>
          <cell r="E244">
            <v>0</v>
          </cell>
          <cell r="F244">
            <v>0</v>
          </cell>
          <cell r="G244">
            <v>17848</v>
          </cell>
        </row>
        <row r="245">
          <cell r="A245" t="str">
            <v xml:space="preserve"> - </v>
          </cell>
          <cell r="B245" t="str">
            <v>(Turkey) Mediterranean Sea</v>
          </cell>
          <cell r="C245">
            <v>83588</v>
          </cell>
          <cell r="D245">
            <v>558</v>
          </cell>
          <cell r="E245">
            <v>0</v>
          </cell>
          <cell r="F245">
            <v>0</v>
          </cell>
          <cell r="G245">
            <v>28850</v>
          </cell>
        </row>
        <row r="246">
          <cell r="A246">
            <v>213</v>
          </cell>
          <cell r="B246" t="str">
            <v>Turkmenistan</v>
          </cell>
          <cell r="C246">
            <v>0</v>
          </cell>
          <cell r="D246">
            <v>0</v>
          </cell>
          <cell r="E246">
            <v>0</v>
          </cell>
          <cell r="F246">
            <v>0</v>
          </cell>
          <cell r="G246">
            <v>0</v>
          </cell>
        </row>
        <row r="247">
          <cell r="A247">
            <v>227</v>
          </cell>
          <cell r="B247" t="str">
            <v>Tuvalu</v>
          </cell>
          <cell r="C247">
            <v>751797</v>
          </cell>
          <cell r="D247">
            <v>215</v>
          </cell>
          <cell r="E247">
            <v>751797</v>
          </cell>
          <cell r="F247">
            <v>215</v>
          </cell>
          <cell r="G247">
            <v>1422</v>
          </cell>
        </row>
        <row r="248">
          <cell r="A248">
            <v>226</v>
          </cell>
          <cell r="B248" t="str">
            <v>Uganda</v>
          </cell>
          <cell r="C248">
            <v>0</v>
          </cell>
          <cell r="D248">
            <v>0</v>
          </cell>
          <cell r="E248">
            <v>0</v>
          </cell>
          <cell r="F248">
            <v>0</v>
          </cell>
          <cell r="G248">
            <v>0</v>
          </cell>
        </row>
        <row r="249">
          <cell r="A249">
            <v>229</v>
          </cell>
          <cell r="B249" t="str">
            <v>United Kingdom</v>
          </cell>
          <cell r="C249">
            <v>773676</v>
          </cell>
          <cell r="D249">
            <v>870</v>
          </cell>
          <cell r="E249">
            <v>3419586</v>
          </cell>
          <cell r="F249">
            <v>498.76515929121246</v>
          </cell>
          <cell r="G249">
            <v>527060</v>
          </cell>
        </row>
        <row r="250">
          <cell r="A250" t="str">
            <v xml:space="preserve"> - </v>
          </cell>
          <cell r="B250" t="str">
            <v xml:space="preserve">(UK) Ascension Islands </v>
          </cell>
          <cell r="C250">
            <v>441658</v>
          </cell>
          <cell r="D250">
            <v>312</v>
          </cell>
          <cell r="E250">
            <v>0</v>
          </cell>
          <cell r="F250">
            <v>0</v>
          </cell>
          <cell r="G250">
            <v>2109</v>
          </cell>
        </row>
        <row r="251">
          <cell r="A251" t="str">
            <v xml:space="preserve"> - </v>
          </cell>
          <cell r="B251" t="str">
            <v xml:space="preserve">(UK) South Georgia &amp;  Sandwich Islands </v>
          </cell>
          <cell r="C251">
            <v>1449532</v>
          </cell>
          <cell r="D251">
            <v>385</v>
          </cell>
          <cell r="E251">
            <v>0</v>
          </cell>
          <cell r="F251">
            <v>0</v>
          </cell>
          <cell r="G251">
            <v>15</v>
          </cell>
        </row>
        <row r="252">
          <cell r="A252" t="str">
            <v xml:space="preserve"> - </v>
          </cell>
          <cell r="B252" t="str">
            <v>(UK) Tristan da Cunha Islands</v>
          </cell>
          <cell r="C252">
            <v>754720</v>
          </cell>
          <cell r="D252">
            <v>446</v>
          </cell>
          <cell r="E252">
            <v>0</v>
          </cell>
          <cell r="F252">
            <v>0</v>
          </cell>
          <cell r="G252">
            <v>291</v>
          </cell>
        </row>
        <row r="253">
          <cell r="A253">
            <v>258</v>
          </cell>
          <cell r="B253" t="str">
            <v>Anguilla</v>
          </cell>
          <cell r="C253">
            <v>92178</v>
          </cell>
          <cell r="D253">
            <v>229</v>
          </cell>
          <cell r="E253">
            <v>92178</v>
          </cell>
          <cell r="F253">
            <v>229</v>
          </cell>
          <cell r="G253">
            <v>2109</v>
          </cell>
        </row>
        <row r="254">
          <cell r="A254">
            <v>17</v>
          </cell>
          <cell r="B254" t="str">
            <v>Bermuda</v>
          </cell>
          <cell r="C254">
            <v>450370</v>
          </cell>
          <cell r="D254">
            <v>304</v>
          </cell>
          <cell r="E254">
            <v>450370</v>
          </cell>
          <cell r="F254">
            <v>304</v>
          </cell>
          <cell r="G254">
            <v>291</v>
          </cell>
        </row>
        <row r="255">
          <cell r="A255">
            <v>24</v>
          </cell>
          <cell r="B255" t="str">
            <v>British Indian Ocean Ter</v>
          </cell>
          <cell r="C255">
            <v>638568</v>
          </cell>
          <cell r="D255">
            <v>300</v>
          </cell>
          <cell r="E255">
            <v>638568</v>
          </cell>
          <cell r="F255">
            <v>300</v>
          </cell>
          <cell r="G255">
            <v>17194</v>
          </cell>
        </row>
        <row r="256">
          <cell r="A256">
            <v>239</v>
          </cell>
          <cell r="B256" t="str">
            <v>British Virgin Islands</v>
          </cell>
          <cell r="C256">
            <v>80117</v>
          </cell>
          <cell r="D256">
            <v>234</v>
          </cell>
          <cell r="E256">
            <v>80117</v>
          </cell>
          <cell r="F256">
            <v>234</v>
          </cell>
          <cell r="G256">
            <v>3062</v>
          </cell>
        </row>
        <row r="257">
          <cell r="A257">
            <v>36</v>
          </cell>
          <cell r="B257" t="str">
            <v>Cayman Islands</v>
          </cell>
          <cell r="C257">
            <v>119137</v>
          </cell>
          <cell r="D257">
            <v>288</v>
          </cell>
          <cell r="E257">
            <v>119137</v>
          </cell>
          <cell r="F257">
            <v>288</v>
          </cell>
          <cell r="G257">
            <v>268</v>
          </cell>
        </row>
        <row r="258">
          <cell r="A258">
            <v>259</v>
          </cell>
          <cell r="B258" t="str">
            <v>Channel Islands</v>
          </cell>
          <cell r="C258">
            <v>11658</v>
          </cell>
          <cell r="D258">
            <v>1166</v>
          </cell>
          <cell r="E258">
            <v>11658</v>
          </cell>
          <cell r="F258">
            <v>1166</v>
          </cell>
          <cell r="G258">
            <v>11521</v>
          </cell>
        </row>
        <row r="259">
          <cell r="A259">
            <v>65</v>
          </cell>
          <cell r="B259" t="str">
            <v>Falkland Islands</v>
          </cell>
          <cell r="C259">
            <v>550872</v>
          </cell>
          <cell r="D259">
            <v>876</v>
          </cell>
          <cell r="E259">
            <v>550872</v>
          </cell>
          <cell r="F259">
            <v>876</v>
          </cell>
          <cell r="G259">
            <v>179234</v>
          </cell>
        </row>
        <row r="260">
          <cell r="A260">
            <v>142</v>
          </cell>
          <cell r="B260" t="str">
            <v>Montserrat</v>
          </cell>
          <cell r="C260">
            <v>7582</v>
          </cell>
          <cell r="D260">
            <v>355</v>
          </cell>
          <cell r="E260">
            <v>7582</v>
          </cell>
          <cell r="F260">
            <v>355</v>
          </cell>
          <cell r="G260">
            <v>145</v>
          </cell>
        </row>
        <row r="261">
          <cell r="A261">
            <v>172</v>
          </cell>
          <cell r="B261" t="str">
            <v>Pitcairn</v>
          </cell>
          <cell r="C261">
            <v>836108</v>
          </cell>
          <cell r="D261">
            <v>126</v>
          </cell>
          <cell r="E261">
            <v>836108</v>
          </cell>
          <cell r="F261">
            <v>126</v>
          </cell>
          <cell r="G261">
            <v>48</v>
          </cell>
        </row>
        <row r="262">
          <cell r="A262">
            <v>187</v>
          </cell>
          <cell r="B262" t="str">
            <v>Saint Helena</v>
          </cell>
          <cell r="C262">
            <v>444916</v>
          </cell>
          <cell r="D262">
            <v>252</v>
          </cell>
          <cell r="E262">
            <v>444916</v>
          </cell>
          <cell r="F262">
            <v>252</v>
          </cell>
          <cell r="G262">
            <v>185</v>
          </cell>
        </row>
        <row r="263">
          <cell r="A263">
            <v>224</v>
          </cell>
          <cell r="B263" t="str">
            <v>Turks and Caicos Islands</v>
          </cell>
          <cell r="C263">
            <v>154068</v>
          </cell>
          <cell r="D263">
            <v>221</v>
          </cell>
          <cell r="E263">
            <v>154068</v>
          </cell>
          <cell r="F263">
            <v>221</v>
          </cell>
          <cell r="G263">
            <v>7395</v>
          </cell>
        </row>
        <row r="264">
          <cell r="A264">
            <v>230</v>
          </cell>
          <cell r="B264" t="str">
            <v>Ukraine</v>
          </cell>
          <cell r="C264">
            <v>144038</v>
          </cell>
          <cell r="D264">
            <v>1046</v>
          </cell>
          <cell r="E264">
            <v>144038</v>
          </cell>
          <cell r="F264">
            <v>1046</v>
          </cell>
          <cell r="G264">
            <v>78552</v>
          </cell>
        </row>
        <row r="265">
          <cell r="A265">
            <v>225</v>
          </cell>
          <cell r="B265" t="str">
            <v>United Arab Emirates</v>
          </cell>
          <cell r="C265">
            <v>57194</v>
          </cell>
          <cell r="D265">
            <v>1134</v>
          </cell>
          <cell r="E265">
            <v>57194</v>
          </cell>
          <cell r="F265">
            <v>1134</v>
          </cell>
          <cell r="G265">
            <v>51080</v>
          </cell>
        </row>
        <row r="266">
          <cell r="A266">
            <v>234</v>
          </cell>
          <cell r="B266" t="str">
            <v>Uruguay</v>
          </cell>
          <cell r="C266">
            <v>132286</v>
          </cell>
          <cell r="D266">
            <v>1594</v>
          </cell>
          <cell r="E266">
            <v>132286</v>
          </cell>
          <cell r="F266">
            <v>1594</v>
          </cell>
          <cell r="G266">
            <v>63854</v>
          </cell>
        </row>
        <row r="267">
          <cell r="A267">
            <v>231</v>
          </cell>
          <cell r="B267" t="str">
            <v>United States of America</v>
          </cell>
          <cell r="C267">
            <v>0</v>
          </cell>
          <cell r="D267">
            <v>0</v>
          </cell>
          <cell r="E267">
            <v>10240570</v>
          </cell>
          <cell r="F267">
            <v>533.17585505494321</v>
          </cell>
          <cell r="G267">
            <v>2067940</v>
          </cell>
        </row>
        <row r="268">
          <cell r="A268" t="str">
            <v xml:space="preserve"> - </v>
          </cell>
          <cell r="B268" t="str">
            <v>USA Coast (West Coast)</v>
          </cell>
          <cell r="C268">
            <v>825549</v>
          </cell>
          <cell r="D268">
            <v>885</v>
          </cell>
          <cell r="F268">
            <v>0</v>
          </cell>
          <cell r="G268">
            <v>62989</v>
          </cell>
        </row>
        <row r="269">
          <cell r="A269" t="str">
            <v xml:space="preserve"> - </v>
          </cell>
          <cell r="B269" t="str">
            <v>USA Coast (East Coast)</v>
          </cell>
          <cell r="C269">
            <v>915763</v>
          </cell>
          <cell r="D269">
            <v>796</v>
          </cell>
          <cell r="E269">
            <v>0</v>
          </cell>
          <cell r="F269">
            <v>0</v>
          </cell>
          <cell r="G269">
            <v>345839</v>
          </cell>
        </row>
        <row r="270">
          <cell r="A270" t="str">
            <v xml:space="preserve"> - </v>
          </cell>
          <cell r="B270" t="str">
            <v>USA Coast (Gulf Coast)</v>
          </cell>
          <cell r="C270">
            <v>707832</v>
          </cell>
          <cell r="D270">
            <v>660</v>
          </cell>
          <cell r="E270">
            <v>0</v>
          </cell>
          <cell r="F270">
            <v>0</v>
          </cell>
          <cell r="G270">
            <v>328217</v>
          </cell>
        </row>
        <row r="271">
          <cell r="A271" t="str">
            <v xml:space="preserve"> - </v>
          </cell>
          <cell r="B271" t="str">
            <v>(USA) Coast Alaska</v>
          </cell>
          <cell r="C271">
            <v>3770021</v>
          </cell>
          <cell r="D271">
            <v>650</v>
          </cell>
          <cell r="E271">
            <v>0</v>
          </cell>
          <cell r="F271">
            <v>0</v>
          </cell>
          <cell r="G271">
            <v>1319692</v>
          </cell>
        </row>
        <row r="272">
          <cell r="A272" t="str">
            <v xml:space="preserve"> - </v>
          </cell>
          <cell r="B272" t="str">
            <v xml:space="preserve">(USA) Baker and Howland Islands </v>
          </cell>
          <cell r="C272">
            <v>434921</v>
          </cell>
          <cell r="D272">
            <v>402</v>
          </cell>
          <cell r="E272">
            <v>0</v>
          </cell>
          <cell r="F272">
            <v>0</v>
          </cell>
          <cell r="G272">
            <v>0</v>
          </cell>
        </row>
        <row r="273">
          <cell r="A273" t="str">
            <v xml:space="preserve"> - </v>
          </cell>
          <cell r="B273" t="str">
            <v xml:space="preserve">(USA) Hawaii </v>
          </cell>
          <cell r="C273">
            <v>2474884</v>
          </cell>
          <cell r="D273">
            <v>235.84986043790335</v>
          </cell>
          <cell r="E273">
            <v>0</v>
          </cell>
          <cell r="F273">
            <v>0</v>
          </cell>
          <cell r="G273">
            <v>11106</v>
          </cell>
        </row>
        <row r="274">
          <cell r="A274" t="str">
            <v xml:space="preserve"> - </v>
          </cell>
          <cell r="B274" t="str">
            <v xml:space="preserve">(USA) Jarvis Island </v>
          </cell>
          <cell r="C274">
            <v>316665</v>
          </cell>
          <cell r="D274">
            <v>402</v>
          </cell>
          <cell r="E274">
            <v>0</v>
          </cell>
          <cell r="F274">
            <v>0</v>
          </cell>
          <cell r="G274">
            <v>0</v>
          </cell>
        </row>
        <row r="275">
          <cell r="A275" t="str">
            <v xml:space="preserve"> - </v>
          </cell>
          <cell r="B275" t="str">
            <v xml:space="preserve">(USA) Johnston Island </v>
          </cell>
          <cell r="C275">
            <v>442635</v>
          </cell>
          <cell r="D275">
            <v>199</v>
          </cell>
          <cell r="E275">
            <v>0</v>
          </cell>
          <cell r="F275">
            <v>0</v>
          </cell>
          <cell r="G275">
            <v>17</v>
          </cell>
        </row>
        <row r="276">
          <cell r="A276" t="str">
            <v xml:space="preserve"> - </v>
          </cell>
          <cell r="B276" t="str">
            <v xml:space="preserve">(USA) Palmyra Island &amp; Kingman Reef </v>
          </cell>
          <cell r="C276">
            <v>352300</v>
          </cell>
          <cell r="D276">
            <v>309</v>
          </cell>
          <cell r="E276">
            <v>0</v>
          </cell>
          <cell r="F276">
            <v>0</v>
          </cell>
          <cell r="G276">
            <v>80</v>
          </cell>
        </row>
        <row r="277">
          <cell r="A277">
            <v>88</v>
          </cell>
          <cell r="B277" t="str">
            <v>Guam</v>
          </cell>
          <cell r="C277">
            <v>221504</v>
          </cell>
          <cell r="D277">
            <v>174</v>
          </cell>
          <cell r="E277">
            <v>221504</v>
          </cell>
          <cell r="F277">
            <v>174</v>
          </cell>
          <cell r="G277">
            <v>274</v>
          </cell>
        </row>
        <row r="278">
          <cell r="A278">
            <v>163</v>
          </cell>
          <cell r="B278" t="str">
            <v>Northern Mariana Islands</v>
          </cell>
          <cell r="C278">
            <v>749268</v>
          </cell>
          <cell r="D278">
            <v>186</v>
          </cell>
          <cell r="E278">
            <v>749268</v>
          </cell>
          <cell r="F278">
            <v>186</v>
          </cell>
          <cell r="G278">
            <v>1463</v>
          </cell>
        </row>
        <row r="279">
          <cell r="A279">
            <v>177</v>
          </cell>
          <cell r="B279" t="str">
            <v>Puerto Rico</v>
          </cell>
          <cell r="C279">
            <v>177685</v>
          </cell>
          <cell r="D279">
            <v>321</v>
          </cell>
          <cell r="E279">
            <v>177685</v>
          </cell>
          <cell r="F279">
            <v>321</v>
          </cell>
          <cell r="G279">
            <v>5093</v>
          </cell>
        </row>
        <row r="280">
          <cell r="A280">
            <v>240</v>
          </cell>
          <cell r="B280" t="str">
            <v>US Virgin Islands</v>
          </cell>
          <cell r="C280">
            <v>6107</v>
          </cell>
          <cell r="D280">
            <v>347</v>
          </cell>
          <cell r="E280">
            <v>6107</v>
          </cell>
          <cell r="F280">
            <v>347</v>
          </cell>
          <cell r="G280">
            <v>1901</v>
          </cell>
        </row>
        <row r="281">
          <cell r="A281">
            <v>242</v>
          </cell>
          <cell r="B281" t="str">
            <v>Wake Island</v>
          </cell>
          <cell r="C281">
            <v>407241</v>
          </cell>
          <cell r="D281">
            <v>170</v>
          </cell>
          <cell r="E281">
            <v>407241</v>
          </cell>
          <cell r="F281">
            <v>170</v>
          </cell>
          <cell r="G281">
            <v>13</v>
          </cell>
        </row>
        <row r="282">
          <cell r="A282">
            <v>235</v>
          </cell>
          <cell r="B282" t="str">
            <v>Uzbekistan</v>
          </cell>
          <cell r="C282">
            <v>0</v>
          </cell>
          <cell r="D282">
            <v>0</v>
          </cell>
          <cell r="E282">
            <v>0</v>
          </cell>
          <cell r="F282">
            <v>0</v>
          </cell>
          <cell r="G282">
            <v>0</v>
          </cell>
        </row>
        <row r="283">
          <cell r="A283">
            <v>155</v>
          </cell>
          <cell r="B283" t="str">
            <v>Vanuatu</v>
          </cell>
          <cell r="C283">
            <v>827891</v>
          </cell>
          <cell r="D283">
            <v>292</v>
          </cell>
          <cell r="E283">
            <v>827891</v>
          </cell>
          <cell r="F283">
            <v>292</v>
          </cell>
          <cell r="G283">
            <v>7744</v>
          </cell>
        </row>
        <row r="284">
          <cell r="A284">
            <v>236</v>
          </cell>
          <cell r="B284" t="str">
            <v>Venezuela, Bolivarian Republic of</v>
          </cell>
          <cell r="C284">
            <v>471507</v>
          </cell>
          <cell r="D284">
            <v>851</v>
          </cell>
          <cell r="E284">
            <v>471507</v>
          </cell>
          <cell r="F284">
            <v>851</v>
          </cell>
          <cell r="G284">
            <v>99889</v>
          </cell>
        </row>
        <row r="285">
          <cell r="A285">
            <v>237</v>
          </cell>
          <cell r="B285" t="str">
            <v>Viet Nam</v>
          </cell>
          <cell r="C285">
            <v>1396299</v>
          </cell>
          <cell r="D285">
            <v>452</v>
          </cell>
          <cell r="E285">
            <v>1396299</v>
          </cell>
          <cell r="F285">
            <v>452</v>
          </cell>
          <cell r="G285">
            <v>424969</v>
          </cell>
        </row>
        <row r="286">
          <cell r="A286">
            <v>249</v>
          </cell>
          <cell r="B286" t="str">
            <v>Yemen</v>
          </cell>
          <cell r="C286">
            <v>544416</v>
          </cell>
          <cell r="D286">
            <v>1145</v>
          </cell>
          <cell r="E286">
            <v>544416</v>
          </cell>
          <cell r="F286">
            <v>1145</v>
          </cell>
          <cell r="G286">
            <v>59021</v>
          </cell>
        </row>
        <row r="287">
          <cell r="A287">
            <v>251</v>
          </cell>
          <cell r="B287" t="str">
            <v>Zambia</v>
          </cell>
          <cell r="C287">
            <v>0</v>
          </cell>
          <cell r="D287">
            <v>0</v>
          </cell>
          <cell r="E287">
            <v>0</v>
          </cell>
          <cell r="F287">
            <v>0</v>
          </cell>
          <cell r="G287">
            <v>0</v>
          </cell>
        </row>
        <row r="288">
          <cell r="A288">
            <v>181</v>
          </cell>
          <cell r="B288" t="str">
            <v>Zimbabwe</v>
          </cell>
          <cell r="C288">
            <v>0</v>
          </cell>
          <cell r="D288">
            <v>0</v>
          </cell>
          <cell r="E288">
            <v>0</v>
          </cell>
          <cell r="F288">
            <v>0</v>
          </cell>
          <cell r="G288">
            <v>0</v>
          </cell>
        </row>
        <row r="289">
          <cell r="A289">
            <v>5001</v>
          </cell>
          <cell r="B289" t="str">
            <v>World</v>
          </cell>
          <cell r="C289" t="str">
            <v>-</v>
          </cell>
          <cell r="D289" t="str">
            <v>-</v>
          </cell>
          <cell r="E289">
            <v>141772494</v>
          </cell>
          <cell r="F289">
            <v>503.83624634550057</v>
          </cell>
          <cell r="G289">
            <v>25217636.5</v>
          </cell>
        </row>
        <row r="291">
          <cell r="A291">
            <v>351</v>
          </cell>
          <cell r="B291" t="str">
            <v>China</v>
          </cell>
          <cell r="C291" t="str">
            <v>-</v>
          </cell>
          <cell r="D291" t="str">
            <v>-</v>
          </cell>
          <cell r="E291">
            <v>3437158</v>
          </cell>
          <cell r="F291">
            <v>639.04344141293473</v>
          </cell>
          <cell r="G291">
            <v>1176970</v>
          </cell>
        </row>
        <row r="292">
          <cell r="A292">
            <v>62</v>
          </cell>
          <cell r="B292" t="str">
            <v>Ethiopia PDR</v>
          </cell>
          <cell r="C292">
            <v>0</v>
          </cell>
          <cell r="D292">
            <v>0</v>
          </cell>
          <cell r="E292">
            <v>78703</v>
          </cell>
          <cell r="F292">
            <v>1232</v>
          </cell>
          <cell r="G292">
            <v>56964</v>
          </cell>
        </row>
        <row r="293">
          <cell r="A293">
            <v>206</v>
          </cell>
          <cell r="B293" t="str">
            <v>Sudan (former)</v>
          </cell>
          <cell r="C293">
            <v>88067</v>
          </cell>
          <cell r="D293">
            <v>743</v>
          </cell>
          <cell r="E293">
            <v>88067</v>
          </cell>
          <cell r="F293">
            <v>743</v>
          </cell>
          <cell r="G293">
            <v>13047</v>
          </cell>
        </row>
        <row r="294">
          <cell r="A294">
            <v>228</v>
          </cell>
          <cell r="B294" t="str">
            <v>USSR</v>
          </cell>
          <cell r="C294">
            <v>0</v>
          </cell>
          <cell r="D294">
            <v>0</v>
          </cell>
          <cell r="E294">
            <v>8340749</v>
          </cell>
          <cell r="F294">
            <v>509.98307010557443</v>
          </cell>
          <cell r="G294">
            <v>4250381</v>
          </cell>
        </row>
        <row r="295">
          <cell r="A295">
            <v>248</v>
          </cell>
          <cell r="B295" t="str">
            <v>Yugoslav SFR</v>
          </cell>
          <cell r="C295">
            <v>0</v>
          </cell>
          <cell r="D295">
            <v>0</v>
          </cell>
          <cell r="E295">
            <v>63989</v>
          </cell>
          <cell r="F295">
            <v>473.57358295957118</v>
          </cell>
          <cell r="G295">
            <v>45811</v>
          </cell>
        </row>
      </sheetData>
      <sheetData sheetId="64" refreshError="1"/>
      <sheetData sheetId="6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https://ecofoot.jp/%e3%82%aa%e3%83%bc%e3%83%90%e3%83%bc%e3%82%b7%e3%83%a5%e3%83%bc%e3%83%88%e3%83%87%e3%83%bc/" TargetMode="External" Type="http://schemas.openxmlformats.org/officeDocument/2006/relationships/hyperlink"/><Relationship Id="rId10" Target="mailto:kasunori.iha@ecofoot.jp" TargetMode="External" Type="http://schemas.openxmlformats.org/officeDocument/2006/relationships/hyperlink"/><Relationship Id="rId11" Target="mailto:hisakok@ecofoot.jp" TargetMode="External" Type="http://schemas.openxmlformats.org/officeDocument/2006/relationships/hyperlink"/><Relationship Id="rId12" Target="https://www.fujitsu.com/jp/documents/about/resources/reports/sustainabilityreport/2023-report/fujitsudatabook2023.pdf" TargetMode="External" Type="http://schemas.openxmlformats.org/officeDocument/2006/relationships/hyperlink"/><Relationship Id="rId13" Target="https://ise.usj.edu.mo/wp-content/uploads/2019/03/Borucke_et_al_2013.pdf" TargetMode="External" Type="http://schemas.openxmlformats.org/officeDocument/2006/relationships/hyperlink"/><Relationship Id="rId14" Target="../drawings/drawing5.xml" Type="http://schemas.openxmlformats.org/officeDocument/2006/relationships/drawing"/><Relationship Id="rId2" Target="https://ecofoot.jp/data-and-methodology/" TargetMode="External" Type="http://schemas.openxmlformats.org/officeDocument/2006/relationships/hyperlink"/><Relationship Id="rId3" Target="https://ecofoot.jp/japan-case-study/" TargetMode="External" Type="http://schemas.openxmlformats.org/officeDocument/2006/relationships/hyperlink"/><Relationship Id="rId4" Target="https://ecofoot.jp/" TargetMode="External" Type="http://schemas.openxmlformats.org/officeDocument/2006/relationships/hyperlink"/><Relationship Id="rId5" Target="https://www.footprintnetwork.org/" TargetMode="External" Type="http://schemas.openxmlformats.org/officeDocument/2006/relationships/hyperlink"/><Relationship Id="rId6" Target="https://overshoot.footprintnetwork.org/power-of-possibility/" TargetMode="External" Type="http://schemas.openxmlformats.org/officeDocument/2006/relationships/hyperlink"/><Relationship Id="rId7" Target="https://data.footprintnetwork.org/?_ga=2.199004204.2078689278.1700768163-1522722717.1700116345" TargetMode="External" Type="http://schemas.openxmlformats.org/officeDocument/2006/relationships/hyperlink"/><Relationship Id="rId8" Target="https://www.jstage.jst.go.jp/article/ilcaj/2011/0/2011_0_164/_pdf" TargetMode="External" Type="http://schemas.openxmlformats.org/officeDocument/2006/relationships/hyperlink"/><Relationship Id="rId9" Target="https://www.daiichisankyo.co.jp/files/sustainability/the_environment/reporting/index/pdf/databook2022.pdf"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6288F-DA4A-4F64-9071-98BAAF22021B}">
  <sheetPr>
    <tabColor theme="5" tint="0.59999389629810485"/>
  </sheetPr>
  <dimension ref="A1"/>
  <sheetViews>
    <sheetView showGridLines="0" topLeftCell="B4" zoomScale="115" zoomScaleNormal="115" workbookViewId="0">
      <selection activeCell="G78" sqref="G78"/>
    </sheetView>
  </sheetViews>
  <sheetFormatPr defaultRowHeight="12.75" x14ac:dyDescent="0.2"/>
  <sheetData/>
  <phoneticPr fontId="1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35726-7CDA-41DF-B070-140743ECB59F}">
  <sheetPr>
    <tabColor theme="5" tint="0.59999389629810485"/>
  </sheetPr>
  <dimension ref="D56:D59"/>
  <sheetViews>
    <sheetView showGridLines="0" tabSelected="1" zoomScale="85" zoomScaleNormal="85" workbookViewId="0">
      <selection activeCell="AC46" sqref="AC46"/>
    </sheetView>
  </sheetViews>
  <sheetFormatPr defaultRowHeight="12.75" x14ac:dyDescent="0.2"/>
  <sheetData>
    <row r="56" spans="4:4" ht="15.75" x14ac:dyDescent="0.3">
      <c r="D56" t="s">
        <v>69</v>
      </c>
    </row>
    <row r="57" spans="4:4" ht="15.75" x14ac:dyDescent="0.3">
      <c r="D57" t="s">
        <v>70</v>
      </c>
    </row>
    <row r="58" spans="4:4" x14ac:dyDescent="0.2">
      <c r="D58" t="s">
        <v>67</v>
      </c>
    </row>
    <row r="59" spans="4:4" x14ac:dyDescent="0.2">
      <c r="D59" t="s">
        <v>68</v>
      </c>
    </row>
  </sheetData>
  <phoneticPr fontId="11"/>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7A281-8236-420B-ACFC-A7D967D6D09B}">
  <sheetPr>
    <tabColor theme="9" tint="0.79998168889431442"/>
  </sheetPr>
  <dimension ref="A9:S65"/>
  <sheetViews>
    <sheetView showGridLines="0" topLeftCell="C4" zoomScale="115" zoomScaleNormal="115" workbookViewId="0">
      <selection activeCell="K33" sqref="J33:K33"/>
    </sheetView>
  </sheetViews>
  <sheetFormatPr defaultRowHeight="12.75" x14ac:dyDescent="0.2"/>
  <cols>
    <col min="1" max="1" width="4.5703125" customWidth="1"/>
    <col min="2" max="2" width="24.42578125" customWidth="1"/>
    <col min="3" max="3" width="2" bestFit="1" customWidth="1"/>
    <col min="4" max="4" width="23.42578125" bestFit="1" customWidth="1"/>
    <col min="5" max="5" width="48.28515625" bestFit="1" customWidth="1"/>
    <col min="6" max="6" width="10.140625" customWidth="1"/>
    <col min="7" max="8" width="9.5703125" bestFit="1" customWidth="1"/>
    <col min="9" max="9" width="10.140625" customWidth="1"/>
    <col min="11" max="11" width="9.140625" customWidth="1"/>
    <col min="12" max="12" width="23.5703125" customWidth="1"/>
    <col min="13" max="13" width="11.5703125" bestFit="1" customWidth="1"/>
    <col min="14" max="14" width="17.28515625" bestFit="1" customWidth="1"/>
    <col min="15" max="16" width="5" bestFit="1" customWidth="1"/>
    <col min="17" max="17" width="17.28515625" bestFit="1" customWidth="1"/>
    <col min="18" max="18" width="14.28515625" bestFit="1" customWidth="1"/>
  </cols>
  <sheetData>
    <row r="9" spans="1:4" x14ac:dyDescent="0.2">
      <c r="D9" s="60" t="s">
        <v>76</v>
      </c>
    </row>
    <row r="11" spans="1:4" x14ac:dyDescent="0.2">
      <c r="B11" s="7" t="s">
        <v>11</v>
      </c>
    </row>
    <row r="12" spans="1:4" x14ac:dyDescent="0.2">
      <c r="A12">
        <v>1</v>
      </c>
      <c r="B12" s="3" t="s">
        <v>4</v>
      </c>
    </row>
    <row r="13" spans="1:4" x14ac:dyDescent="0.2">
      <c r="A13">
        <v>2</v>
      </c>
      <c r="B13" s="3" t="s">
        <v>5</v>
      </c>
    </row>
    <row r="14" spans="1:4" x14ac:dyDescent="0.2">
      <c r="A14">
        <v>3</v>
      </c>
      <c r="B14" s="3" t="s">
        <v>6</v>
      </c>
    </row>
    <row r="15" spans="1:4" x14ac:dyDescent="0.2">
      <c r="A15">
        <v>4</v>
      </c>
      <c r="B15" s="3" t="s">
        <v>7</v>
      </c>
    </row>
    <row r="16" spans="1:4" x14ac:dyDescent="0.2">
      <c r="A16">
        <v>5</v>
      </c>
      <c r="B16" s="3" t="s">
        <v>8</v>
      </c>
    </row>
    <row r="17" spans="1:19" x14ac:dyDescent="0.2">
      <c r="A17">
        <v>6</v>
      </c>
      <c r="B17" s="5" t="s">
        <v>18</v>
      </c>
    </row>
    <row r="18" spans="1:19" x14ac:dyDescent="0.2">
      <c r="A18" s="28">
        <v>7</v>
      </c>
      <c r="B18" s="5" t="s">
        <v>43</v>
      </c>
    </row>
    <row r="19" spans="1:19" x14ac:dyDescent="0.2">
      <c r="A19" s="16"/>
    </row>
    <row r="20" spans="1:19" x14ac:dyDescent="0.2">
      <c r="D20" s="58"/>
    </row>
    <row r="22" spans="1:19" ht="17.25" x14ac:dyDescent="0.2">
      <c r="B22" s="46" t="s">
        <v>10</v>
      </c>
      <c r="C22" s="56" t="s">
        <v>11</v>
      </c>
      <c r="D22" s="57"/>
      <c r="E22" s="44" t="s">
        <v>57</v>
      </c>
      <c r="F22" s="45" t="s">
        <v>58</v>
      </c>
      <c r="G22" s="47" t="s">
        <v>60</v>
      </c>
      <c r="H22" s="29" t="s">
        <v>9</v>
      </c>
      <c r="I22" s="30" t="s">
        <v>14</v>
      </c>
    </row>
    <row r="23" spans="1:19" x14ac:dyDescent="0.2">
      <c r="B23" s="53" t="s">
        <v>30</v>
      </c>
      <c r="C23" s="1">
        <v>1</v>
      </c>
      <c r="D23" s="48" t="str">
        <f>VLOOKUP(C23,$A$12:$B$18,2)</f>
        <v>耕作地</v>
      </c>
      <c r="E23" s="13" t="s">
        <v>22</v>
      </c>
      <c r="F23" s="13">
        <v>5</v>
      </c>
      <c r="G23" s="48">
        <f>VLOOKUP($C23,$D$50:$G$56,3)</f>
        <v>7.9</v>
      </c>
      <c r="H23" s="48">
        <f>VLOOKUP($C23,$D$50:$G$56,4)</f>
        <v>2.4933076307256878</v>
      </c>
      <c r="I23" s="35">
        <f>IF(G23=0,"N/A",(F23/G23)*H23)</f>
        <v>1.5780428042567642</v>
      </c>
    </row>
    <row r="24" spans="1:19" x14ac:dyDescent="0.2">
      <c r="B24" s="54"/>
      <c r="C24" s="2">
        <v>1</v>
      </c>
      <c r="D24" s="49" t="str">
        <f t="shared" ref="D24:D46" si="0">VLOOKUP(C24,$A$12:$B$18,2)</f>
        <v>耕作地</v>
      </c>
      <c r="E24" s="14" t="s">
        <v>23</v>
      </c>
      <c r="F24" s="14">
        <v>6.5</v>
      </c>
      <c r="G24" s="49">
        <f t="shared" ref="G24:G46" si="1">VLOOKUP($C24,$D$50:$G$56,3)</f>
        <v>7.9</v>
      </c>
      <c r="H24" s="49">
        <f t="shared" ref="H24:H46" si="2">VLOOKUP($C24,$D$50:$G$56,4)</f>
        <v>2.4933076307256878</v>
      </c>
      <c r="I24" s="36">
        <f t="shared" ref="I24:I46" si="3">IF(G24=0,"N/A",(F24/G24)*H24)</f>
        <v>2.0514556455337938</v>
      </c>
    </row>
    <row r="25" spans="1:19" x14ac:dyDescent="0.2">
      <c r="B25" s="54"/>
      <c r="C25" s="2">
        <v>2</v>
      </c>
      <c r="D25" s="49" t="str">
        <f t="shared" si="0"/>
        <v>牧草地</v>
      </c>
      <c r="E25" s="14" t="s">
        <v>24</v>
      </c>
      <c r="F25" s="14">
        <v>7.5</v>
      </c>
      <c r="G25" s="49">
        <f t="shared" si="1"/>
        <v>1.3</v>
      </c>
      <c r="H25" s="49">
        <f t="shared" si="2"/>
        <v>0.45824268598787776</v>
      </c>
      <c r="I25" s="36">
        <f t="shared" si="3"/>
        <v>2.6437078037762176</v>
      </c>
    </row>
    <row r="26" spans="1:19" x14ac:dyDescent="0.2">
      <c r="B26" s="54"/>
      <c r="C26" s="2">
        <v>1</v>
      </c>
      <c r="D26" s="49" t="str">
        <f t="shared" si="0"/>
        <v>耕作地</v>
      </c>
      <c r="E26" s="14" t="s">
        <v>61</v>
      </c>
      <c r="F26" s="14">
        <v>5</v>
      </c>
      <c r="G26" s="49">
        <f t="shared" si="1"/>
        <v>7.9</v>
      </c>
      <c r="H26" s="49">
        <f t="shared" si="2"/>
        <v>2.4933076307256878</v>
      </c>
      <c r="I26" s="36">
        <f t="shared" si="3"/>
        <v>1.5780428042567642</v>
      </c>
    </row>
    <row r="27" spans="1:19" x14ac:dyDescent="0.2">
      <c r="B27" s="54"/>
      <c r="C27" s="2">
        <v>1</v>
      </c>
      <c r="D27" s="49" t="str">
        <f t="shared" si="0"/>
        <v>耕作地</v>
      </c>
      <c r="E27" s="14" t="s">
        <v>25</v>
      </c>
      <c r="F27" s="14">
        <v>3.5</v>
      </c>
      <c r="G27" s="49">
        <f t="shared" si="1"/>
        <v>7.9</v>
      </c>
      <c r="H27" s="49">
        <f t="shared" si="2"/>
        <v>2.4933076307256878</v>
      </c>
      <c r="I27" s="36">
        <f t="shared" si="3"/>
        <v>1.1046299629797351</v>
      </c>
    </row>
    <row r="28" spans="1:19" x14ac:dyDescent="0.2">
      <c r="B28" s="54"/>
      <c r="C28" s="2">
        <v>3</v>
      </c>
      <c r="D28" s="49" t="str">
        <f t="shared" si="0"/>
        <v>森林地</v>
      </c>
      <c r="E28" s="14" t="s">
        <v>26</v>
      </c>
      <c r="F28" s="14">
        <v>1</v>
      </c>
      <c r="G28" s="49">
        <f t="shared" si="1"/>
        <v>1.35</v>
      </c>
      <c r="H28" s="49">
        <f t="shared" si="2"/>
        <v>1.2758818553241691</v>
      </c>
      <c r="I28" s="36">
        <f t="shared" si="3"/>
        <v>0.94509767061049554</v>
      </c>
    </row>
    <row r="29" spans="1:19" x14ac:dyDescent="0.2">
      <c r="B29" s="54"/>
      <c r="C29" s="2">
        <v>6</v>
      </c>
      <c r="D29" s="49" t="str">
        <f t="shared" si="0"/>
        <v>二酸化炭素吸収地</v>
      </c>
      <c r="E29" s="14" t="s">
        <v>37</v>
      </c>
      <c r="F29" s="14">
        <v>20</v>
      </c>
      <c r="G29" s="49">
        <f t="shared" si="1"/>
        <v>2.68</v>
      </c>
      <c r="H29" s="49">
        <f t="shared" si="2"/>
        <v>1.2758818553241691</v>
      </c>
      <c r="I29" s="36">
        <f t="shared" si="3"/>
        <v>9.5215063830161863</v>
      </c>
    </row>
    <row r="30" spans="1:19" x14ac:dyDescent="0.2">
      <c r="B30" s="54"/>
      <c r="C30" s="2">
        <v>6</v>
      </c>
      <c r="D30" s="49" t="str">
        <f t="shared" si="0"/>
        <v>二酸化炭素吸収地</v>
      </c>
      <c r="E30" s="14" t="s">
        <v>38</v>
      </c>
      <c r="F30" s="14">
        <v>12</v>
      </c>
      <c r="G30" s="49">
        <f t="shared" si="1"/>
        <v>2.68</v>
      </c>
      <c r="H30" s="49">
        <f t="shared" si="2"/>
        <v>1.2758818553241691</v>
      </c>
      <c r="I30" s="36">
        <f t="shared" si="3"/>
        <v>5.7129038298097115</v>
      </c>
    </row>
    <row r="31" spans="1:19" x14ac:dyDescent="0.2">
      <c r="B31" s="55"/>
      <c r="C31" s="18">
        <v>7</v>
      </c>
      <c r="D31" s="50" t="str">
        <f t="shared" si="0"/>
        <v>ＥＦ算定には含めない</v>
      </c>
      <c r="E31" s="17" t="s">
        <v>40</v>
      </c>
      <c r="F31" s="17">
        <v>2</v>
      </c>
      <c r="G31" s="50">
        <f t="shared" si="1"/>
        <v>0</v>
      </c>
      <c r="H31" s="50">
        <f t="shared" si="2"/>
        <v>0</v>
      </c>
      <c r="I31" s="37" t="str">
        <f t="shared" si="3"/>
        <v>N/A</v>
      </c>
    </row>
    <row r="32" spans="1:19" x14ac:dyDescent="0.2">
      <c r="B32" s="53" t="s">
        <v>29</v>
      </c>
      <c r="C32" s="2">
        <v>5</v>
      </c>
      <c r="D32" s="49" t="str">
        <f t="shared" si="0"/>
        <v>生産能力阻害地</v>
      </c>
      <c r="E32" s="15" t="s">
        <v>63</v>
      </c>
      <c r="F32" s="40">
        <v>1</v>
      </c>
      <c r="G32" s="49">
        <f t="shared" si="1"/>
        <v>1.22</v>
      </c>
      <c r="H32" s="49">
        <f t="shared" si="2"/>
        <v>2.4933076307256878</v>
      </c>
      <c r="I32" s="36">
        <f t="shared" si="3"/>
        <v>2.0436947792833506</v>
      </c>
      <c r="L32" s="3"/>
      <c r="M32" s="3" t="s">
        <v>0</v>
      </c>
      <c r="N32" s="3" t="s">
        <v>1</v>
      </c>
      <c r="O32" s="3" t="s">
        <v>41</v>
      </c>
      <c r="P32" s="3" t="s">
        <v>2</v>
      </c>
      <c r="Q32" s="3" t="s">
        <v>3</v>
      </c>
      <c r="R32" s="3" t="s">
        <v>16</v>
      </c>
      <c r="S32" s="3" t="s">
        <v>15</v>
      </c>
    </row>
    <row r="33" spans="2:19" x14ac:dyDescent="0.2">
      <c r="B33" s="54"/>
      <c r="C33" s="2">
        <v>6</v>
      </c>
      <c r="D33" s="49" t="str">
        <f t="shared" si="0"/>
        <v>二酸化炭素吸収地</v>
      </c>
      <c r="E33" s="15" t="s">
        <v>36</v>
      </c>
      <c r="F33" s="40">
        <v>30</v>
      </c>
      <c r="G33" s="49">
        <f t="shared" si="1"/>
        <v>2.68</v>
      </c>
      <c r="H33" s="49">
        <f t="shared" si="2"/>
        <v>1.2758818553241691</v>
      </c>
      <c r="I33" s="36">
        <f t="shared" si="3"/>
        <v>14.28225957452428</v>
      </c>
      <c r="K33">
        <v>1</v>
      </c>
      <c r="L33" s="3" t="s">
        <v>4</v>
      </c>
      <c r="M33" s="39">
        <f t="shared" ref="M33:M38" si="4">SUMIF($C$23:$C$30,$K33,$I$23:$I$30)</f>
        <v>6.3121712170270579</v>
      </c>
      <c r="N33" s="3">
        <f t="shared" ref="N33:N38" si="5">SUMIF($C$32:$C$39,$K33,$I$32:$I$39)</f>
        <v>0</v>
      </c>
      <c r="O33" s="3">
        <f t="shared" ref="O33:O38" si="6">SUMIF($C$40:$C$42,$K33,$I$40:$I$42)</f>
        <v>0</v>
      </c>
      <c r="P33" s="3">
        <f t="shared" ref="P33:P38" si="7">SUMIF($C$43:$C$43,$K33,$I$43:$I$43)</f>
        <v>0</v>
      </c>
      <c r="Q33" s="3">
        <f t="shared" ref="Q33:Q38" si="8">SUMIF($C$44:$C$46,$K33,$I$44:$I$46)</f>
        <v>0</v>
      </c>
      <c r="R33" s="39">
        <f>SUM(M33:Q33)</f>
        <v>6.3121712170270579</v>
      </c>
      <c r="S33" s="6">
        <f t="shared" ref="S33:S38" si="9">R33/SUM($R$33:$R$38)</f>
        <v>0.10291018349735932</v>
      </c>
    </row>
    <row r="34" spans="2:19" x14ac:dyDescent="0.2">
      <c r="B34" s="54"/>
      <c r="C34" s="2">
        <v>6</v>
      </c>
      <c r="D34" s="49" t="str">
        <f t="shared" si="0"/>
        <v>二酸化炭素吸収地</v>
      </c>
      <c r="E34" s="15" t="s">
        <v>28</v>
      </c>
      <c r="F34" s="40">
        <v>4</v>
      </c>
      <c r="G34" s="49">
        <f t="shared" si="1"/>
        <v>2.68</v>
      </c>
      <c r="H34" s="49">
        <f t="shared" si="2"/>
        <v>1.2758818553241691</v>
      </c>
      <c r="I34" s="36">
        <f t="shared" si="3"/>
        <v>1.9043012766032372</v>
      </c>
      <c r="K34">
        <v>2</v>
      </c>
      <c r="L34" s="3" t="s">
        <v>5</v>
      </c>
      <c r="M34" s="39">
        <f t="shared" si="4"/>
        <v>2.6437078037762176</v>
      </c>
      <c r="N34" s="3">
        <f t="shared" si="5"/>
        <v>0</v>
      </c>
      <c r="O34" s="3">
        <f t="shared" si="6"/>
        <v>0</v>
      </c>
      <c r="P34" s="3">
        <f t="shared" si="7"/>
        <v>0</v>
      </c>
      <c r="Q34" s="3">
        <f t="shared" si="8"/>
        <v>0</v>
      </c>
      <c r="R34" s="39">
        <f t="shared" ref="R34:R38" si="10">SUM(M34:Q34)</f>
        <v>2.6437078037762176</v>
      </c>
      <c r="S34" s="6">
        <f t="shared" si="9"/>
        <v>4.3101564556125876E-2</v>
      </c>
    </row>
    <row r="35" spans="2:19" x14ac:dyDescent="0.2">
      <c r="B35" s="54"/>
      <c r="C35" s="2">
        <v>6</v>
      </c>
      <c r="D35" s="49" t="str">
        <f t="shared" si="0"/>
        <v>二酸化炭素吸収地</v>
      </c>
      <c r="E35" s="15" t="s">
        <v>27</v>
      </c>
      <c r="F35" s="40">
        <v>1</v>
      </c>
      <c r="G35" s="49">
        <f t="shared" si="1"/>
        <v>2.68</v>
      </c>
      <c r="H35" s="49">
        <f t="shared" si="2"/>
        <v>1.2758818553241691</v>
      </c>
      <c r="I35" s="36">
        <f t="shared" si="3"/>
        <v>0.47607531915080931</v>
      </c>
      <c r="K35">
        <v>3</v>
      </c>
      <c r="L35" s="3" t="s">
        <v>6</v>
      </c>
      <c r="M35" s="39">
        <f t="shared" si="4"/>
        <v>0.94509767061049554</v>
      </c>
      <c r="N35" s="39">
        <f t="shared" si="5"/>
        <v>2.8352930118314865</v>
      </c>
      <c r="O35" s="3">
        <f t="shared" si="6"/>
        <v>0</v>
      </c>
      <c r="P35" s="3">
        <f t="shared" si="7"/>
        <v>0</v>
      </c>
      <c r="Q35" s="3">
        <f t="shared" si="8"/>
        <v>0</v>
      </c>
      <c r="R35" s="39">
        <f t="shared" si="10"/>
        <v>3.7803906824419822</v>
      </c>
      <c r="S35" s="6">
        <f t="shared" si="9"/>
        <v>6.1633419855972225E-2</v>
      </c>
    </row>
    <row r="36" spans="2:19" x14ac:dyDescent="0.2">
      <c r="B36" s="54"/>
      <c r="C36" s="2">
        <v>3</v>
      </c>
      <c r="D36" s="49" t="str">
        <f t="shared" si="0"/>
        <v>森林地</v>
      </c>
      <c r="E36" s="15" t="s">
        <v>42</v>
      </c>
      <c r="F36" s="40">
        <v>3</v>
      </c>
      <c r="G36" s="49">
        <f t="shared" si="1"/>
        <v>1.35</v>
      </c>
      <c r="H36" s="49">
        <f t="shared" si="2"/>
        <v>1.2758818553241691</v>
      </c>
      <c r="I36" s="36">
        <f t="shared" si="3"/>
        <v>2.8352930118314865</v>
      </c>
      <c r="K36">
        <v>4</v>
      </c>
      <c r="L36" s="3" t="s">
        <v>7</v>
      </c>
      <c r="M36" s="3">
        <f t="shared" si="4"/>
        <v>0</v>
      </c>
      <c r="N36" s="3">
        <f t="shared" si="5"/>
        <v>0</v>
      </c>
      <c r="O36" s="3">
        <f t="shared" si="6"/>
        <v>0</v>
      </c>
      <c r="P36" s="3">
        <f t="shared" si="7"/>
        <v>0</v>
      </c>
      <c r="Q36" s="3">
        <f t="shared" si="8"/>
        <v>0</v>
      </c>
      <c r="R36" s="3">
        <f t="shared" si="10"/>
        <v>0</v>
      </c>
      <c r="S36" s="6">
        <f t="shared" si="9"/>
        <v>0</v>
      </c>
    </row>
    <row r="37" spans="2:19" x14ac:dyDescent="0.2">
      <c r="B37" s="54"/>
      <c r="C37" s="2">
        <v>7</v>
      </c>
      <c r="D37" s="49" t="str">
        <f t="shared" si="0"/>
        <v>ＥＦ算定には含めない</v>
      </c>
      <c r="E37" s="15" t="s">
        <v>33</v>
      </c>
      <c r="F37" s="40">
        <v>2</v>
      </c>
      <c r="G37" s="49">
        <f t="shared" si="1"/>
        <v>0</v>
      </c>
      <c r="H37" s="49">
        <f t="shared" si="2"/>
        <v>0</v>
      </c>
      <c r="I37" s="36" t="str">
        <f t="shared" si="3"/>
        <v>N/A</v>
      </c>
      <c r="K37">
        <v>5</v>
      </c>
      <c r="L37" s="3" t="s">
        <v>8</v>
      </c>
      <c r="M37" s="3">
        <f t="shared" si="4"/>
        <v>0</v>
      </c>
      <c r="N37" s="39">
        <f t="shared" si="5"/>
        <v>2.0436947792833506</v>
      </c>
      <c r="O37" s="3">
        <f t="shared" si="6"/>
        <v>0</v>
      </c>
      <c r="P37" s="3">
        <f t="shared" si="7"/>
        <v>0</v>
      </c>
      <c r="Q37" s="39">
        <f t="shared" si="8"/>
        <v>2.0436947792833506</v>
      </c>
      <c r="R37" s="39">
        <f t="shared" si="10"/>
        <v>4.0873895585667013</v>
      </c>
      <c r="S37" s="6">
        <f t="shared" si="9"/>
        <v>6.663856144501136E-2</v>
      </c>
    </row>
    <row r="38" spans="2:19" x14ac:dyDescent="0.2">
      <c r="B38" s="54"/>
      <c r="C38" s="2">
        <v>6</v>
      </c>
      <c r="D38" s="49" t="str">
        <f t="shared" si="0"/>
        <v>二酸化炭素吸収地</v>
      </c>
      <c r="E38" s="15" t="s">
        <v>34</v>
      </c>
      <c r="F38" s="40">
        <v>1</v>
      </c>
      <c r="G38" s="49">
        <f t="shared" si="1"/>
        <v>2.68</v>
      </c>
      <c r="H38" s="49">
        <f t="shared" si="2"/>
        <v>1.2758818553241691</v>
      </c>
      <c r="I38" s="36">
        <f t="shared" si="3"/>
        <v>0.47607531915080931</v>
      </c>
      <c r="K38">
        <v>6</v>
      </c>
      <c r="L38" s="5" t="s">
        <v>18</v>
      </c>
      <c r="M38" s="39">
        <f t="shared" si="4"/>
        <v>15.234410212825898</v>
      </c>
      <c r="N38" s="39">
        <f t="shared" si="5"/>
        <v>17.138711489429134</v>
      </c>
      <c r="O38" s="3">
        <f t="shared" si="6"/>
        <v>11.901882978770233</v>
      </c>
      <c r="P38" s="3">
        <f t="shared" si="7"/>
        <v>0.23803765957540465</v>
      </c>
      <c r="Q38" s="3">
        <f t="shared" si="8"/>
        <v>0</v>
      </c>
      <c r="R38" s="39">
        <f t="shared" si="10"/>
        <v>44.51304234060067</v>
      </c>
      <c r="S38" s="6">
        <f t="shared" si="9"/>
        <v>0.72571627064553113</v>
      </c>
    </row>
    <row r="39" spans="2:19" ht="15" x14ac:dyDescent="0.25">
      <c r="B39" s="55"/>
      <c r="C39" s="2">
        <v>7</v>
      </c>
      <c r="D39" s="49" t="str">
        <f t="shared" si="0"/>
        <v>ＥＦ算定には含めない</v>
      </c>
      <c r="E39" s="15" t="s">
        <v>35</v>
      </c>
      <c r="F39" s="40">
        <v>10</v>
      </c>
      <c r="G39" s="49">
        <f t="shared" si="1"/>
        <v>0</v>
      </c>
      <c r="H39" s="49">
        <f t="shared" si="2"/>
        <v>0</v>
      </c>
      <c r="I39" s="36" t="str">
        <f t="shared" si="3"/>
        <v>N/A</v>
      </c>
      <c r="R39" s="31">
        <f>SUM(R33:R38)</f>
        <v>61.336701602412631</v>
      </c>
      <c r="S39" s="8" t="s">
        <v>17</v>
      </c>
    </row>
    <row r="40" spans="2:19" x14ac:dyDescent="0.2">
      <c r="B40" s="53" t="s">
        <v>39</v>
      </c>
      <c r="C40" s="1">
        <v>6</v>
      </c>
      <c r="D40" s="48" t="str">
        <f t="shared" si="0"/>
        <v>二酸化炭素吸収地</v>
      </c>
      <c r="E40" s="25" t="s">
        <v>37</v>
      </c>
      <c r="F40" s="41">
        <v>15</v>
      </c>
      <c r="G40" s="48">
        <f t="shared" si="1"/>
        <v>2.68</v>
      </c>
      <c r="H40" s="48">
        <f t="shared" si="2"/>
        <v>1.2758818553241691</v>
      </c>
      <c r="I40" s="35">
        <f t="shared" si="3"/>
        <v>7.1411297872621402</v>
      </c>
    </row>
    <row r="41" spans="2:19" x14ac:dyDescent="0.2">
      <c r="B41" s="54"/>
      <c r="C41" s="2">
        <v>6</v>
      </c>
      <c r="D41" s="49" t="str">
        <f t="shared" si="0"/>
        <v>二酸化炭素吸収地</v>
      </c>
      <c r="E41" s="15" t="s">
        <v>38</v>
      </c>
      <c r="F41" s="40">
        <v>10</v>
      </c>
      <c r="G41" s="49">
        <f t="shared" si="1"/>
        <v>2.68</v>
      </c>
      <c r="H41" s="49">
        <f t="shared" si="2"/>
        <v>1.2758818553241691</v>
      </c>
      <c r="I41" s="36">
        <f t="shared" si="3"/>
        <v>4.7607531915080932</v>
      </c>
    </row>
    <row r="42" spans="2:19" x14ac:dyDescent="0.2">
      <c r="B42" s="55"/>
      <c r="C42" s="18">
        <v>7</v>
      </c>
      <c r="D42" s="50" t="str">
        <f t="shared" si="0"/>
        <v>ＥＦ算定には含めない</v>
      </c>
      <c r="E42" s="26" t="s">
        <v>65</v>
      </c>
      <c r="F42" s="42">
        <v>10</v>
      </c>
      <c r="G42" s="50">
        <f t="shared" si="1"/>
        <v>0</v>
      </c>
      <c r="H42" s="50">
        <f t="shared" si="2"/>
        <v>0</v>
      </c>
      <c r="I42" s="37" t="str">
        <f t="shared" si="3"/>
        <v>N/A</v>
      </c>
    </row>
    <row r="43" spans="2:19" x14ac:dyDescent="0.2">
      <c r="B43" s="23" t="s">
        <v>31</v>
      </c>
      <c r="C43" s="24">
        <v>6</v>
      </c>
      <c r="D43" s="32" t="str">
        <f t="shared" si="0"/>
        <v>二酸化炭素吸収地</v>
      </c>
      <c r="E43" s="27" t="s">
        <v>45</v>
      </c>
      <c r="F43" s="43">
        <v>0.5</v>
      </c>
      <c r="G43" s="32">
        <f t="shared" si="1"/>
        <v>2.68</v>
      </c>
      <c r="H43" s="32">
        <f t="shared" si="2"/>
        <v>1.2758818553241691</v>
      </c>
      <c r="I43" s="38">
        <f t="shared" si="3"/>
        <v>0.23803765957540465</v>
      </c>
    </row>
    <row r="44" spans="2:19" x14ac:dyDescent="0.2">
      <c r="B44" s="53" t="s">
        <v>32</v>
      </c>
      <c r="C44" s="12">
        <v>5</v>
      </c>
      <c r="D44" s="48" t="str">
        <f t="shared" si="0"/>
        <v>生産能力阻害地</v>
      </c>
      <c r="E44" s="25" t="s">
        <v>64</v>
      </c>
      <c r="F44" s="41">
        <v>1</v>
      </c>
      <c r="G44" s="48">
        <f t="shared" si="1"/>
        <v>1.22</v>
      </c>
      <c r="H44" s="48">
        <f t="shared" si="2"/>
        <v>2.4933076307256878</v>
      </c>
      <c r="I44" s="35">
        <f t="shared" si="3"/>
        <v>2.0436947792833506</v>
      </c>
      <c r="L44" s="34" t="s">
        <v>62</v>
      </c>
      <c r="M44" s="33"/>
      <c r="N44" s="33"/>
      <c r="O44" s="33"/>
      <c r="P44" s="33"/>
    </row>
    <row r="45" spans="2:19" x14ac:dyDescent="0.2">
      <c r="B45" s="54"/>
      <c r="C45" s="10">
        <v>7</v>
      </c>
      <c r="D45" s="49" t="str">
        <f t="shared" si="0"/>
        <v>ＥＦ算定には含めない</v>
      </c>
      <c r="E45" s="15" t="s">
        <v>44</v>
      </c>
      <c r="F45" s="40">
        <v>10</v>
      </c>
      <c r="G45" s="49">
        <f t="shared" si="1"/>
        <v>0</v>
      </c>
      <c r="H45" s="49">
        <f t="shared" si="2"/>
        <v>0</v>
      </c>
      <c r="I45" s="36" t="str">
        <f t="shared" si="3"/>
        <v>N/A</v>
      </c>
      <c r="L45" s="34" t="s">
        <v>72</v>
      </c>
      <c r="M45" s="33"/>
      <c r="N45" s="33"/>
      <c r="O45" s="33"/>
      <c r="P45" s="33"/>
    </row>
    <row r="46" spans="2:19" x14ac:dyDescent="0.2">
      <c r="B46" s="55"/>
      <c r="C46" s="11">
        <v>7</v>
      </c>
      <c r="D46" s="50" t="str">
        <f t="shared" si="0"/>
        <v>ＥＦ算定には含めない</v>
      </c>
      <c r="E46" s="26" t="s">
        <v>56</v>
      </c>
      <c r="F46" s="42">
        <v>0.01</v>
      </c>
      <c r="G46" s="50">
        <f t="shared" si="1"/>
        <v>0</v>
      </c>
      <c r="H46" s="50">
        <f t="shared" si="2"/>
        <v>0</v>
      </c>
      <c r="I46" s="37" t="str">
        <f t="shared" si="3"/>
        <v>N/A</v>
      </c>
      <c r="L46" s="34" t="s">
        <v>73</v>
      </c>
      <c r="M46" s="33"/>
      <c r="N46" s="33"/>
      <c r="O46" s="33"/>
      <c r="P46" s="33"/>
    </row>
    <row r="47" spans="2:19" x14ac:dyDescent="0.2">
      <c r="H47" s="16" t="s">
        <v>74</v>
      </c>
      <c r="I47" s="52">
        <f>SUM(I23:I46)</f>
        <v>61.336701602412624</v>
      </c>
      <c r="L47" s="34"/>
      <c r="M47" s="33"/>
      <c r="N47" s="33"/>
      <c r="O47" s="33"/>
      <c r="P47" s="33"/>
    </row>
    <row r="48" spans="2:19" x14ac:dyDescent="0.2">
      <c r="L48" s="33"/>
      <c r="M48" s="33"/>
      <c r="N48" s="33"/>
      <c r="O48" s="33"/>
      <c r="P48" s="33"/>
    </row>
    <row r="49" spans="4:16" x14ac:dyDescent="0.2">
      <c r="E49" s="3"/>
      <c r="F49" s="4" t="s">
        <v>59</v>
      </c>
      <c r="G49" s="4" t="s">
        <v>9</v>
      </c>
      <c r="L49" s="34"/>
      <c r="M49" s="33"/>
      <c r="N49" s="33"/>
      <c r="O49" s="33"/>
      <c r="P49" s="33"/>
    </row>
    <row r="50" spans="4:16" x14ac:dyDescent="0.2">
      <c r="D50">
        <v>1</v>
      </c>
      <c r="E50" s="3" t="s">
        <v>4</v>
      </c>
      <c r="F50" s="32">
        <v>7.9</v>
      </c>
      <c r="G50" s="9">
        <v>2.4933076307256878</v>
      </c>
      <c r="L50" s="34"/>
      <c r="M50" s="33"/>
      <c r="N50" s="33"/>
      <c r="O50" s="33"/>
      <c r="P50" s="33"/>
    </row>
    <row r="51" spans="4:16" x14ac:dyDescent="0.2">
      <c r="D51">
        <v>2</v>
      </c>
      <c r="E51" s="3" t="s">
        <v>5</v>
      </c>
      <c r="F51" s="32">
        <v>1.3</v>
      </c>
      <c r="G51" s="9">
        <v>0.45824268598787776</v>
      </c>
      <c r="L51" s="34"/>
      <c r="M51" s="33"/>
      <c r="N51" s="33"/>
      <c r="O51" s="33"/>
      <c r="P51" s="33"/>
    </row>
    <row r="52" spans="4:16" x14ac:dyDescent="0.2">
      <c r="D52">
        <v>3</v>
      </c>
      <c r="E52" s="3" t="s">
        <v>6</v>
      </c>
      <c r="F52" s="32">
        <v>1.35</v>
      </c>
      <c r="G52" s="9">
        <v>1.2758818553241691</v>
      </c>
      <c r="L52" s="34"/>
      <c r="M52" s="33"/>
      <c r="N52" s="33"/>
      <c r="O52" s="33"/>
      <c r="P52" s="33"/>
    </row>
    <row r="53" spans="4:16" x14ac:dyDescent="0.2">
      <c r="D53">
        <v>4</v>
      </c>
      <c r="E53" s="3" t="s">
        <v>7</v>
      </c>
      <c r="F53" s="32">
        <v>1.42</v>
      </c>
      <c r="G53" s="9">
        <v>0.36861041660864885</v>
      </c>
      <c r="L53" s="34"/>
      <c r="M53" s="33"/>
      <c r="N53" s="33"/>
      <c r="O53" s="33"/>
      <c r="P53" s="33"/>
    </row>
    <row r="54" spans="4:16" x14ac:dyDescent="0.2">
      <c r="D54">
        <v>5</v>
      </c>
      <c r="E54" s="3" t="s">
        <v>66</v>
      </c>
      <c r="F54" s="32">
        <v>1.22</v>
      </c>
      <c r="G54" s="9">
        <v>2.4933076307256878</v>
      </c>
      <c r="L54" s="33"/>
      <c r="M54" s="33"/>
      <c r="N54" s="33"/>
      <c r="O54" s="33"/>
      <c r="P54" s="33"/>
    </row>
    <row r="55" spans="4:16" x14ac:dyDescent="0.2">
      <c r="D55">
        <v>6</v>
      </c>
      <c r="E55" s="5" t="s">
        <v>18</v>
      </c>
      <c r="F55" s="32">
        <v>2.68</v>
      </c>
      <c r="G55" s="9">
        <v>1.2758818553241691</v>
      </c>
      <c r="L55" s="34"/>
      <c r="M55" s="33"/>
      <c r="N55" s="33"/>
      <c r="O55" s="33"/>
      <c r="P55" s="33"/>
    </row>
    <row r="56" spans="4:16" x14ac:dyDescent="0.2">
      <c r="D56" s="16">
        <v>0</v>
      </c>
      <c r="E56" s="5" t="s">
        <v>43</v>
      </c>
      <c r="F56" s="32"/>
      <c r="G56" s="9"/>
      <c r="L56" s="34"/>
      <c r="M56" s="33"/>
      <c r="N56" s="33"/>
      <c r="O56" s="33"/>
      <c r="P56" s="33"/>
    </row>
    <row r="57" spans="4:16" x14ac:dyDescent="0.2">
      <c r="L57" s="33"/>
      <c r="M57" s="33"/>
      <c r="N57" s="33"/>
      <c r="O57" s="33"/>
      <c r="P57" s="33"/>
    </row>
    <row r="58" spans="4:16" ht="15.75" x14ac:dyDescent="0.3">
      <c r="E58" t="s">
        <v>69</v>
      </c>
    </row>
    <row r="59" spans="4:16" ht="15.75" x14ac:dyDescent="0.3">
      <c r="E59" t="s">
        <v>70</v>
      </c>
    </row>
    <row r="60" spans="4:16" x14ac:dyDescent="0.2">
      <c r="E60" t="s">
        <v>67</v>
      </c>
    </row>
    <row r="61" spans="4:16" x14ac:dyDescent="0.2">
      <c r="E61" t="s">
        <v>68</v>
      </c>
    </row>
    <row r="65" ht="15" customHeight="1" x14ac:dyDescent="0.2"/>
  </sheetData>
  <mergeCells count="5">
    <mergeCell ref="B23:B31"/>
    <mergeCell ref="B40:B42"/>
    <mergeCell ref="B44:B46"/>
    <mergeCell ref="B32:B39"/>
    <mergeCell ref="C22:D22"/>
  </mergeCells>
  <phoneticPr fontId="1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03FAC-33BC-4200-8810-02C9D6C89F4C}">
  <sheetPr>
    <tabColor theme="0"/>
  </sheetPr>
  <dimension ref="A1"/>
  <sheetViews>
    <sheetView showGridLines="0" zoomScale="85" zoomScaleNormal="85" workbookViewId="0">
      <selection activeCell="N49" sqref="N49"/>
    </sheetView>
  </sheetViews>
  <sheetFormatPr defaultRowHeight="12.75" x14ac:dyDescent="0.2"/>
  <cols>
    <col min="3" max="3" width="22.28515625" customWidth="1"/>
    <col min="4" max="4" width="9" bestFit="1" customWidth="1"/>
    <col min="5" max="5" width="17.28515625" bestFit="1" customWidth="1"/>
    <col min="6" max="7" width="5" bestFit="1" customWidth="1"/>
    <col min="8" max="8" width="17.28515625" bestFit="1" customWidth="1"/>
  </cols>
  <sheetData/>
  <phoneticPr fontId="1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714A3-EE60-4106-B3C1-1DDA6C9A5B60}">
  <sheetPr>
    <tabColor theme="0"/>
  </sheetPr>
  <dimension ref="B5:C24"/>
  <sheetViews>
    <sheetView showGridLines="0" workbookViewId="0">
      <selection activeCell="B16" sqref="B16"/>
    </sheetView>
  </sheetViews>
  <sheetFormatPr defaultRowHeight="12.75" x14ac:dyDescent="0.2"/>
  <cols>
    <col min="2" max="2" width="62.5703125" customWidth="1"/>
  </cols>
  <sheetData>
    <row r="5" spans="2:3" x14ac:dyDescent="0.2">
      <c r="B5" s="20" t="s">
        <v>12</v>
      </c>
    </row>
    <row r="6" spans="2:3" x14ac:dyDescent="0.2">
      <c r="B6" s="21" t="s">
        <v>19</v>
      </c>
    </row>
    <row r="7" spans="2:3" x14ac:dyDescent="0.2">
      <c r="B7" s="21" t="s">
        <v>49</v>
      </c>
    </row>
    <row r="8" spans="2:3" x14ac:dyDescent="0.2">
      <c r="B8" s="21" t="s">
        <v>48</v>
      </c>
      <c r="C8" s="19"/>
    </row>
    <row r="10" spans="2:3" x14ac:dyDescent="0.2">
      <c r="B10" s="20" t="s">
        <v>13</v>
      </c>
    </row>
    <row r="11" spans="2:3" x14ac:dyDescent="0.2">
      <c r="B11" s="21" t="s">
        <v>20</v>
      </c>
    </row>
    <row r="12" spans="2:3" x14ac:dyDescent="0.2">
      <c r="B12" s="21" t="s">
        <v>21</v>
      </c>
    </row>
    <row r="13" spans="2:3" x14ac:dyDescent="0.2">
      <c r="B13" s="51" t="s">
        <v>71</v>
      </c>
    </row>
    <row r="15" spans="2:3" x14ac:dyDescent="0.2">
      <c r="B15" s="7" t="s">
        <v>51</v>
      </c>
    </row>
    <row r="16" spans="2:3" x14ac:dyDescent="0.2">
      <c r="B16" s="59" t="s">
        <v>75</v>
      </c>
      <c r="C16" s="19"/>
    </row>
    <row r="17" spans="2:3" x14ac:dyDescent="0.2">
      <c r="B17" s="21" t="s">
        <v>50</v>
      </c>
      <c r="C17" s="19"/>
    </row>
    <row r="18" spans="2:3" x14ac:dyDescent="0.2">
      <c r="B18" s="21" t="s">
        <v>54</v>
      </c>
    </row>
    <row r="22" spans="2:3" ht="18" customHeight="1" x14ac:dyDescent="0.2">
      <c r="B22" s="7" t="s">
        <v>55</v>
      </c>
    </row>
    <row r="23" spans="2:3" ht="15.75" customHeight="1" x14ac:dyDescent="0.2">
      <c r="B23" s="22" t="s">
        <v>52</v>
      </c>
      <c r="C23" s="19" t="s">
        <v>47</v>
      </c>
    </row>
    <row r="24" spans="2:3" x14ac:dyDescent="0.2">
      <c r="B24" s="22" t="s">
        <v>53</v>
      </c>
      <c r="C24" s="19" t="s">
        <v>46</v>
      </c>
    </row>
  </sheetData>
  <phoneticPr fontId="11"/>
  <hyperlinks>
    <hyperlink ref="B7" r:id="rId1" xr:uid="{ED2ECDD6-3658-497A-8854-04D81C6265F3}"/>
    <hyperlink ref="B8" r:id="rId2" xr:uid="{2897B906-B1F6-4480-8AF5-C1415EDC04A3}"/>
    <hyperlink ref="B6" r:id="rId3" xr:uid="{3305B929-D01E-4449-AE47-41CD1A5116F8}"/>
    <hyperlink ref="B5" r:id="rId4" xr:uid="{F35EBD58-3038-4273-8858-88FC5BADC810}"/>
    <hyperlink ref="B10" r:id="rId5" xr:uid="{C8C09A3B-2F3E-47C7-A71F-0033B1AD21ED}"/>
    <hyperlink ref="B11" r:id="rId6" xr:uid="{592381E8-50A2-4670-8712-C0F43E39D448}"/>
    <hyperlink ref="B12" r:id="rId7" location="/" xr:uid="{436625B2-9C5B-432E-8925-D75AA5691944}"/>
    <hyperlink ref="B16" r:id="rId8" xr:uid="{2B1F7C5D-EDD5-4273-9F42-4BE85F021390}"/>
    <hyperlink ref="B17" r:id="rId9" xr:uid="{6286A18C-C339-4B00-8ECD-CE1780E1BA37}"/>
    <hyperlink ref="C23" r:id="rId10" xr:uid="{67668A97-C4E7-4D52-BCBB-B49D687F3B0A}"/>
    <hyperlink ref="C24" r:id="rId11" xr:uid="{EAD5243B-954D-4940-9003-6D1BBE4F266E}"/>
    <hyperlink ref="B18" r:id="rId12" xr:uid="{03681A2E-42CF-4DF9-B8BE-453A24E25BF7}"/>
    <hyperlink ref="B13" r:id="rId13" xr:uid="{DAAE6ECE-FA5F-4CE1-B4D8-D2E55C55C032}"/>
  </hyperlinks>
  <pageMargins left="0.7" right="0.7" top="0.75" bottom="0.75" header="0.3" footer="0.3"/>
  <drawing r:id="rId1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5</vt:i4>
      </vt:variant>
    </vt:vector>
  </HeadingPairs>
  <TitlesOfParts>
    <vt:vector size="5" baseType="lpstr">
      <vt:lpstr>エコフットの算定</vt:lpstr>
      <vt:lpstr>ビジネスフットプリントとは</vt:lpstr>
      <vt:lpstr>算定</vt:lpstr>
      <vt:lpstr>暮らしとエコフット</vt:lpstr>
      <vt:lpstr>参考資料</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